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Firma\_2019\ŠLAPANICE_PARK_ARCHIX_190108\REALIZACE\"/>
    </mc:Choice>
  </mc:AlternateContent>
  <xr:revisionPtr revIDLastSave="0" documentId="8_{6C9F8715-9C83-419B-AAE6-0DF24BA3F63C}" xr6:coauthVersionLast="43" xr6:coauthVersionMax="43" xr10:uidLastSave="{00000000-0000-0000-0000-000000000000}"/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Pol'!$A$1:$U$174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164" i="12"/>
  <c r="AC164" i="12"/>
  <c r="AD164" i="12"/>
  <c r="G9" i="12"/>
  <c r="G8" i="12" s="1"/>
  <c r="I9" i="12"/>
  <c r="K9" i="12"/>
  <c r="O9" i="12"/>
  <c r="O8" i="12" s="1"/>
  <c r="Q9" i="12"/>
  <c r="U9" i="12"/>
  <c r="G11" i="12"/>
  <c r="M11" i="12" s="1"/>
  <c r="I11" i="12"/>
  <c r="I8" i="12" s="1"/>
  <c r="K11" i="12"/>
  <c r="O11" i="12"/>
  <c r="Q11" i="12"/>
  <c r="Q8" i="12" s="1"/>
  <c r="U11" i="12"/>
  <c r="G12" i="12"/>
  <c r="M12" i="12" s="1"/>
  <c r="I12" i="12"/>
  <c r="K12" i="12"/>
  <c r="K8" i="12" s="1"/>
  <c r="O12" i="12"/>
  <c r="Q12" i="12"/>
  <c r="U12" i="12"/>
  <c r="U8" i="12" s="1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G18" i="12" s="1"/>
  <c r="I19" i="12"/>
  <c r="K19" i="12"/>
  <c r="O19" i="12"/>
  <c r="O18" i="12" s="1"/>
  <c r="Q19" i="12"/>
  <c r="U19" i="12"/>
  <c r="G20" i="12"/>
  <c r="M20" i="12" s="1"/>
  <c r="I20" i="12"/>
  <c r="I18" i="12" s="1"/>
  <c r="K20" i="12"/>
  <c r="O20" i="12"/>
  <c r="Q20" i="12"/>
  <c r="Q18" i="12" s="1"/>
  <c r="U20" i="12"/>
  <c r="G21" i="12"/>
  <c r="M21" i="12" s="1"/>
  <c r="I21" i="12"/>
  <c r="K21" i="12"/>
  <c r="K18" i="12" s="1"/>
  <c r="O21" i="12"/>
  <c r="Q21" i="12"/>
  <c r="U21" i="12"/>
  <c r="U18" i="12" s="1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G34" i="12" s="1"/>
  <c r="I35" i="12"/>
  <c r="K35" i="12"/>
  <c r="O35" i="12"/>
  <c r="O34" i="12" s="1"/>
  <c r="Q35" i="12"/>
  <c r="U35" i="12"/>
  <c r="G36" i="12"/>
  <c r="M36" i="12" s="1"/>
  <c r="I36" i="12"/>
  <c r="I34" i="12" s="1"/>
  <c r="K36" i="12"/>
  <c r="O36" i="12"/>
  <c r="Q36" i="12"/>
  <c r="Q34" i="12" s="1"/>
  <c r="U36" i="12"/>
  <c r="G37" i="12"/>
  <c r="M37" i="12" s="1"/>
  <c r="I37" i="12"/>
  <c r="K37" i="12"/>
  <c r="K34" i="12" s="1"/>
  <c r="O37" i="12"/>
  <c r="Q37" i="12"/>
  <c r="U37" i="12"/>
  <c r="U34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O65" i="12" s="1"/>
  <c r="Q67" i="12"/>
  <c r="U67" i="12"/>
  <c r="G68" i="12"/>
  <c r="M68" i="12" s="1"/>
  <c r="I68" i="12"/>
  <c r="I65" i="12" s="1"/>
  <c r="K68" i="12"/>
  <c r="O68" i="12"/>
  <c r="Q68" i="12"/>
  <c r="Q65" i="12" s="1"/>
  <c r="U68" i="12"/>
  <c r="G69" i="12"/>
  <c r="M69" i="12" s="1"/>
  <c r="I69" i="12"/>
  <c r="K69" i="12"/>
  <c r="K65" i="12" s="1"/>
  <c r="O69" i="12"/>
  <c r="Q69" i="12"/>
  <c r="U69" i="12"/>
  <c r="U65" i="12" s="1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20" i="12"/>
  <c r="M120" i="12" s="1"/>
  <c r="I120" i="12"/>
  <c r="I119" i="12" s="1"/>
  <c r="K120" i="12"/>
  <c r="O120" i="12"/>
  <c r="Q120" i="12"/>
  <c r="Q119" i="12" s="1"/>
  <c r="U120" i="12"/>
  <c r="G121" i="12"/>
  <c r="M121" i="12" s="1"/>
  <c r="I121" i="12"/>
  <c r="K121" i="12"/>
  <c r="K119" i="12" s="1"/>
  <c r="O121" i="12"/>
  <c r="Q121" i="12"/>
  <c r="U121" i="12"/>
  <c r="U119" i="12" s="1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O119" i="12" s="1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G119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I146" i="12"/>
  <c r="K146" i="12"/>
  <c r="M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I20" i="1"/>
  <c r="I19" i="1"/>
  <c r="I18" i="1"/>
  <c r="I17" i="1"/>
  <c r="I16" i="1"/>
  <c r="I52" i="1"/>
  <c r="G27" i="1"/>
  <c r="G25" i="1"/>
  <c r="F40" i="1"/>
  <c r="G23" i="1" s="1"/>
  <c r="G29" i="1" s="1"/>
  <c r="G40" i="1"/>
  <c r="H40" i="1"/>
  <c r="I40" i="1"/>
  <c r="J39" i="1" s="1"/>
  <c r="J40" i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M65" i="12"/>
  <c r="M135" i="12"/>
  <c r="M119" i="12" s="1"/>
  <c r="M19" i="12"/>
  <c r="M18" i="12" s="1"/>
  <c r="G65" i="12"/>
  <c r="M35" i="12"/>
  <c r="M34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<sst xmlns="http://schemas.openxmlformats.org/spreadsheetml/2006/main" count="745" uniqueCount="370">
  <si>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</si>
  <si>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</si>
  <si>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</si>
  <si>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</si>
  <si>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</si>
  <si>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</si>
  <si>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</si>
  <si>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</si>
  <si>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</si>
  <si>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</si>
  <si>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</si>
  <si>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</si>
  <si>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</si>
  <si>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</si>
  <si>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</si>
  <si>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</si>
  <si>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</si>
  <si>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</si>
  <si>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</si>
  <si>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</si>
  <si>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</si>
  <si>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</si>
  <si>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</si>
  <si>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</si>
  <si>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</si>
  <si>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</si>
  <si>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</si>
  <si>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</si>
  <si>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</si>
  <si>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</si>
  <si>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</si>
  <si>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</si>
  <si>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</si>
  <si>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</si>
  <si>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</si>
  <si>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</si>
  <si>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</si>
  <si>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</si>
  <si>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</si>
  <si>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</si>
  <si>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</si>
  <si>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</si>
  <si>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</si>
  <si>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ZDRAVOTNĚ TECHNICKÉ INSTALACE</t>
  </si>
  <si>
    <t>Rozpočet:</t>
  </si>
  <si>
    <t>Misto</t>
  </si>
  <si>
    <t>DŮM V PARKU-OPRAVA 8.8.2019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</si>
  <si>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</si>
  <si>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</si>
  <si>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</si>
  <si>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</si>
  <si>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</si>
  <si>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</si>
  <si>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</si>
  <si>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</si>
  <si>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</si>
  <si>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</si>
  <si>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</si>
  <si>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</si>
  <si>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</si>
  <si>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</si>
  <si>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</si>
  <si>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</si>
  <si>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</si>
  <si>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</si>
  <si>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</si>
  <si>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</si>
  <si>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</si>
  <si>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</si>
  <si>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</si>
  <si>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</si>
  <si>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</si>
  <si>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</si>
  <si>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</si>
  <si>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</si>
  <si>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</si>
  <si>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</si>
  <si>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</si>
  <si>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</si>
  <si>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</si>
  <si>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</si>
  <si>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</si>
  <si>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</si>
  <si>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</si>
  <si>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</si>
  <si>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</si>
  <si>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</si>
  <si>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</si>
  <si>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</si>
  <si>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</si>
  <si>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</si>
  <si>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</si>
  <si>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</si>
  <si>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</si>
  <si>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</si>
  <si>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110*1,6*1</t>
  </si>
  <si>
    <t>VV</t>
  </si>
  <si>
    <t>161101101R00</t>
  </si>
  <si>
    <t>Svislé přemístění výkopku z hor.1-4 do 2,5 m</t>
  </si>
  <si>
    <t>162701105R00</t>
  </si>
  <si>
    <t>Vodorovné přemístění výkopku z hor.1-4 do 10000 m</t>
  </si>
  <si>
    <t>110*0,5*1</t>
  </si>
  <si>
    <t>171201201R00</t>
  </si>
  <si>
    <t>Uložení sypaniny na skl.-sypanina na výšku přes 2m</t>
  </si>
  <si>
    <t>199000002R00</t>
  </si>
  <si>
    <t>Poplatek za skládku horniny 1- 4</t>
  </si>
  <si>
    <t>174101102R00</t>
  </si>
  <si>
    <t>Zásyp ruční se zhutněním</t>
  </si>
  <si>
    <t>175101101RT2</t>
  </si>
  <si>
    <t>Obsyp potrubí bez prohození sypaniny, s dodáním štěrkopísku frakce 0 - 22 mm</t>
  </si>
  <si>
    <t>894432112R00</t>
  </si>
  <si>
    <t>Osazení plastové šachty revizní prům.425 mm</t>
  </si>
  <si>
    <t>kus</t>
  </si>
  <si>
    <t>28697191R</t>
  </si>
  <si>
    <t>Dno šachetní PP DN 400/160 mm KG přímé T1, RŠ DN400</t>
  </si>
  <si>
    <t>POL3_0</t>
  </si>
  <si>
    <t>2869714900R</t>
  </si>
  <si>
    <t>Roura šachtová korugovaná bez hrdla 400/1000 mm, RŠ DN400</t>
  </si>
  <si>
    <t>28697148R</t>
  </si>
  <si>
    <t>Spojka šachtové roury 425 mm PVC vč. těsnění</t>
  </si>
  <si>
    <t>286971633R</t>
  </si>
  <si>
    <t>Poklop plastový 1,5 t na konus plastový PAD 400, RŠ DN400</t>
  </si>
  <si>
    <t>8-PC</t>
  </si>
  <si>
    <t>Podzemní nádrž dvouplášťová už.15,5m3, D=3,2m, H=2,2m+mont.</t>
  </si>
  <si>
    <t>soubor</t>
  </si>
  <si>
    <t>Podzemní lapák tuků dvouplášťový 1EO/PB, D=1,28m, H=1,09m+mont.</t>
  </si>
  <si>
    <t>Kalové čerpadlo Q=3,3l/s, H=13m 0,45kW/230V s plovákem+mont.</t>
  </si>
  <si>
    <t>m</t>
  </si>
  <si>
    <t>Výplň nádrže betonem+podbetonování</t>
  </si>
  <si>
    <t>894422111RT1</t>
  </si>
  <si>
    <t>Osazení betonových dílců šachet, skruže přechodové, na kroužek</t>
  </si>
  <si>
    <t>899103111RT2</t>
  </si>
  <si>
    <t>Osazení poklopu s rámem do 150 kg, včetně dodávky poklopu lit. kruhového D 600</t>
  </si>
  <si>
    <t>59224353.AR</t>
  </si>
  <si>
    <t>Konus šachetní TBR-Q.1 100-63/58/12 KPS</t>
  </si>
  <si>
    <t>59224373.AR</t>
  </si>
  <si>
    <t>Těsnění elastom pro šach díly EMT - DN 1000</t>
  </si>
  <si>
    <t>722171216R00</t>
  </si>
  <si>
    <t>Potrubí z PEHD, D 63 x 5,8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</si>
  <si>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</si>
  <si>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</si>
  <si>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</si>
  <si>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</si>
  <si>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</si>
  <si>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</si>
  <si>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</si>
  <si>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</si>
  <si>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721290111R00</t>
  </si>
  <si>
    <t>Zkouška těsnosti kanalizace vodou DN 125</t>
  </si>
  <si>
    <t>721290112R00</t>
  </si>
  <si>
    <t>Zkouška těsnosti kanalizace vodou DN 200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</si>
  <si>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</si>
  <si>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</si>
  <si>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</si>
  <si>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</si>
  <si>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</si>
  <si>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</si>
  <si>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</si>
  <si>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</si>
  <si>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</si>
  <si>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</si>
  <si>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</si>
  <si>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</si>
  <si>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</si>
  <si>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</si>
  <si>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721176225R00</t>
  </si>
  <si>
    <t>Potrubí KG svodné (ležaté) v zemi D 200 x 4,9 mm</t>
  </si>
  <si>
    <t>55162428.AR</t>
  </si>
  <si>
    <t>Uzávěrka zápachová podomítková DN40/50, pro pračky, myčky, s připojením rozvodu vody</t>
  </si>
  <si>
    <t>721-PC</t>
  </si>
  <si>
    <t>Potrubí PPR PN16 D32x4,4+izolace 6mm+mont., (kondenzát)</t>
  </si>
  <si>
    <t>55162536.AR</t>
  </si>
  <si>
    <t>Hlavice větrací střešní DN  75 - souprava</t>
  </si>
  <si>
    <t>55162537.AR</t>
  </si>
  <si>
    <t>Hlavice větrací střešní DN 110 - souprava</t>
  </si>
  <si>
    <t>28654741R</t>
  </si>
  <si>
    <t>Sifon kondenzační DN 40  PP vodorovný odtok, stavební výška 95 mm</t>
  </si>
  <si>
    <t>Sifon pro odvod kondenzátu podomítkový+mont.</t>
  </si>
  <si>
    <t>55162545.AR</t>
  </si>
  <si>
    <t>Ventil(hlavice) přivzdušňovací DN 50/75/100</t>
  </si>
  <si>
    <t>28349063R</t>
  </si>
  <si>
    <t>Mřížka větrací  150*150 mm se síťkou bílá, RR 120 S</t>
  </si>
  <si>
    <t>721242110RT1</t>
  </si>
  <si>
    <t>Lapač střešních splavenin PP , kloub, zápachová klapka, koš na listí, DN 100</t>
  </si>
  <si>
    <t>55162400R</t>
  </si>
  <si>
    <t>Vpust podlahová DN 50/75/110,  svislý odtok, sifonová vložka PRIMUS</t>
  </si>
  <si>
    <t>55162241.AR</t>
  </si>
  <si>
    <t>Vtok střešní DN75/110 vodorovný odtok, pochůzný, živičný límec, s elektrickým ohřevem</t>
  </si>
  <si>
    <t>551622400R</t>
  </si>
  <si>
    <t>Vtok střešní DN75/110 vodorovný odtok, izolační svorka, s elektrickým ohřevem, košík</t>
  </si>
  <si>
    <t>28349014R</t>
  </si>
  <si>
    <t>Dvířka revizní plná SI 3030 rozměr 300x300 mm</t>
  </si>
  <si>
    <t>55162530R</t>
  </si>
  <si>
    <t>Izol. souprava pro potr prostupy DN110</t>
  </si>
  <si>
    <t>713571115RT2</t>
  </si>
  <si>
    <t>Požárně ochranná manžeta hl. 60mm, EI 90, D 110 mm</t>
  </si>
  <si>
    <t>998721201R00</t>
  </si>
  <si>
    <t>Přesun hmot pro vnitřní kanalizaci, výšky do 6 m</t>
  </si>
  <si>
    <t>722190401R00</t>
  </si>
  <si>
    <t>Vyvedení a upevnění výpustek DN 15</t>
  </si>
  <si>
    <t>722280108R00</t>
  </si>
  <si>
    <t>Tlaková zkouška vodovodního potrubí DN 50</t>
  </si>
  <si>
    <t>722290234R00</t>
  </si>
  <si>
    <t>Proplach a dezinfekce vodovod.potrubí DN 80</t>
  </si>
  <si>
    <t>722131115R00</t>
  </si>
  <si>
    <t>Potrubí ocel. vně pozink.  D 28x1,5</t>
  </si>
  <si>
    <t>722131116R00</t>
  </si>
  <si>
    <t>Potrubí ocel. vně pozink.  D 35x1,5</t>
  </si>
  <si>
    <t>722131117R00</t>
  </si>
  <si>
    <t>Potrubí ocel. vně pozink.  D 42x1,5</t>
  </si>
  <si>
    <t>722-PC</t>
  </si>
  <si>
    <t>Izolace návleková  tl.6mm, d22</t>
  </si>
  <si>
    <t>Izolace návleková  tl.6mm, d28</t>
  </si>
  <si>
    <t>Izolace návleková  tl.6mm, d35</t>
  </si>
  <si>
    <t>Izolace návleková  tl.20mm, d22</t>
  </si>
  <si>
    <t>Izolace návleková , tl.30mm, d35</t>
  </si>
  <si>
    <t>Izolace návleková tl.10mm, d42</t>
  </si>
  <si>
    <t>Izolace návleková tl.10mm, d48</t>
  </si>
  <si>
    <t>Izolace návlekov, tl.40mm, d42</t>
  </si>
  <si>
    <t>722182001RT1</t>
  </si>
  <si>
    <t>Montáž izol.skruží na potrubí přímé DN 25,sam.spoj, samolepicí spoj nebo rychlouzávěr</t>
  </si>
  <si>
    <t>722182004RT1</t>
  </si>
  <si>
    <t>Montáž izol.skruží na potrubí přímé DN 40,sam.spoj, samolepicí spoj nebo rychlouzávěr</t>
  </si>
  <si>
    <t>Tr.PP-RCT D20 +tv., +uložení do korýtek</t>
  </si>
  <si>
    <t>Tr.PP-RCT D25 +tv., +uložení do korýtek</t>
  </si>
  <si>
    <t>Tr.-PP-RCT D32 +tv., +uložení do korýtek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</si>
  <si>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</si>
  <si>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</si>
  <si>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</si>
  <si>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</si>
  <si>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722176114R00</t>
  </si>
  <si>
    <t>Montáž rozvodů z plastů polyfúz. svařováním D 32mm</t>
  </si>
  <si>
    <t>551100010R</t>
  </si>
  <si>
    <t>Kohout kulový voda  FIV.8363 1/2"</t>
  </si>
  <si>
    <t>551100011R</t>
  </si>
  <si>
    <t>Kohout kulový voda FIV.8363 3/4"</t>
  </si>
  <si>
    <t>551100022R</t>
  </si>
  <si>
    <t>Kohout kulový voda FIV.8366 1"</t>
  </si>
  <si>
    <t>551100034R</t>
  </si>
  <si>
    <t>Kohout kulový voda  FIV.8364 6/4"</t>
  </si>
  <si>
    <t>551100035R</t>
  </si>
  <si>
    <t>Kohout kulový voda  FIV.8364 2"</t>
  </si>
  <si>
    <t>722PC</t>
  </si>
  <si>
    <t>Kohout kulový voda s odvodněním G1/2"</t>
  </si>
  <si>
    <t>Kohout kulový voda s odvodněním 3/4"</t>
  </si>
  <si>
    <t>Kohout kulový voda s odvodněním G1"</t>
  </si>
  <si>
    <t>5511001810R</t>
  </si>
  <si>
    <t>Zpětná klapka  - G1/2"</t>
  </si>
  <si>
    <t>5511001811R</t>
  </si>
  <si>
    <t>Zpětná klapka - G3/4</t>
  </si>
  <si>
    <t>5511001822R</t>
  </si>
  <si>
    <t>Zpětná klapka - G 1"</t>
  </si>
  <si>
    <t>5511001815R</t>
  </si>
  <si>
    <t>Zpětná klapka - G2"</t>
  </si>
  <si>
    <t>734255115R00</t>
  </si>
  <si>
    <t>Ventil pojistný,  DN 15 x 6,0 bar</t>
  </si>
  <si>
    <t>734294382R00</t>
  </si>
  <si>
    <t>Kohout kulový vypouštěcí, zahradní, DN 15</t>
  </si>
  <si>
    <t>Čerpadlo cirkulační 45W230V Q=0,17l/s, 21,3kPa+mont.</t>
  </si>
  <si>
    <t>55111866R</t>
  </si>
  <si>
    <t>Mrazuvzdorný ventil DN 15, 435 mm, chrom</t>
  </si>
  <si>
    <t>722264114R00</t>
  </si>
  <si>
    <t>Vodoměr bytový SV DN 20x130 mm, Qn 2,5</t>
  </si>
  <si>
    <t>722269111R00</t>
  </si>
  <si>
    <t>Montáž vodoměru závitového jdnovt. suchob. G1/2"</t>
  </si>
  <si>
    <t>722265116R00</t>
  </si>
  <si>
    <t>Vodoměr domovní SV DN25x260mm, Qn 6,0</t>
  </si>
  <si>
    <t>722269113R00</t>
  </si>
  <si>
    <t>Montáž vodoměru závitového jdnovt. suchob. G1"</t>
  </si>
  <si>
    <t>Potrubní oddělovač BA G6/4"</t>
  </si>
  <si>
    <t>722235813R00</t>
  </si>
  <si>
    <t>Ventil redukční s manometrem DN 25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</si>
  <si>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</si>
  <si>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</si>
  <si>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</si>
  <si>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</si>
  <si>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</si>
  <si>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</si>
  <si>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722239105R00</t>
  </si>
  <si>
    <t>Montáž vodovodních armatur 2závity, G 6/4</t>
  </si>
  <si>
    <t>722239106R00</t>
  </si>
  <si>
    <t>Montáž vodovodních armatur 2závity, G 2</t>
  </si>
  <si>
    <t>551100303R</t>
  </si>
  <si>
    <t>Filtr závitový FIV.08412 mosaz PN 20 FF 3/4"</t>
  </si>
  <si>
    <t>Expanzní nádoba  DD 8/10 - 8l/ 10barů, + FLOWJET G3/4"</t>
  </si>
  <si>
    <t>998722201R00</t>
  </si>
  <si>
    <t>Přesun hmot pro vnitřní vodovod, výšky do 6 m</t>
  </si>
  <si>
    <t>725014131RT1</t>
  </si>
  <si>
    <t xml:space="preserve">Klozet závěsný + sedátko, bílý, včetně sedátka v bílé barvě </t>
  </si>
  <si>
    <t>725119306R00</t>
  </si>
  <si>
    <t>Montáž klozetu závěsného</t>
  </si>
  <si>
    <t>725119402R00</t>
  </si>
  <si>
    <t>Montáž předstěnových systémů do sádrokartonu</t>
  </si>
  <si>
    <t>28696752R</t>
  </si>
  <si>
    <t>Tlačítko ovládací plastové bílá/chrom/bílá</t>
  </si>
  <si>
    <t>PC</t>
  </si>
  <si>
    <t>Předstěnové systémy-souprava pro tlumení hluku WC, + mont.</t>
  </si>
  <si>
    <t>726211321R00</t>
  </si>
  <si>
    <t>Modul-WC do lehkých příček, h 112 cm</t>
  </si>
  <si>
    <t>725-PC</t>
  </si>
  <si>
    <t>WC závěsné invalidní 70cm+sedátko bez poklopu, bílá</t>
  </si>
  <si>
    <t>ks</t>
  </si>
  <si>
    <t>551070190R</t>
  </si>
  <si>
    <t>Oddálené pneumatické splachování ruční bílé, pro zabudování do zdi+mont.</t>
  </si>
  <si>
    <t>726211332R00</t>
  </si>
  <si>
    <t>Modul-WC do sádrokartonu, ZTP, h 112 cm</t>
  </si>
  <si>
    <t>725PC</t>
  </si>
  <si>
    <t>Tlačítko ovládací plastové jednočinné</t>
  </si>
  <si>
    <t>Vodorovné madlo WC imobilní+mont.</t>
  </si>
  <si>
    <t>Sklopné madlo WC imobilní+mont.</t>
  </si>
  <si>
    <t>725017131R00</t>
  </si>
  <si>
    <t>Umyvadlo na šrouby 50 x 41 cm, barva</t>
  </si>
  <si>
    <t>64214484R</t>
  </si>
  <si>
    <t>Umyvadlo zdravotní 64x55 cm otv. pro baterii, bílé</t>
  </si>
  <si>
    <t>725219401R00</t>
  </si>
  <si>
    <t>Montáž umyvadel na šrouby do zdiva</t>
  </si>
  <si>
    <t>725823121RT1</t>
  </si>
  <si>
    <t>Baterie umyvadlová stoján. ruční, vč. otvír.odpadu, standardní</t>
  </si>
  <si>
    <t>725823671R00</t>
  </si>
  <si>
    <t>Baterie automat. umyvadlová termostat. stojánková</t>
  </si>
  <si>
    <t>725829301R00</t>
  </si>
  <si>
    <t>Montáž baterie umyv.a dřezové stojánkové</t>
  </si>
  <si>
    <t>725860213R00</t>
  </si>
  <si>
    <t>Sifon umyvadlový  D 32, 40 mm</t>
  </si>
  <si>
    <t>725860212R00</t>
  </si>
  <si>
    <t>Sifon umyvadlový pod omítku</t>
  </si>
  <si>
    <t>725869101R00</t>
  </si>
  <si>
    <t>Montáž uzávěrek zápach.umyvadlových D 32</t>
  </si>
  <si>
    <t>Svislé madlo umyvadlo imobilní+mont.</t>
  </si>
  <si>
    <t>725814106R00</t>
  </si>
  <si>
    <t>Ventil rohový s filtrem  DN 15 x DN 15</t>
  </si>
  <si>
    <t>725819201R00</t>
  </si>
  <si>
    <t>Montáž ventilu nástěnného  G 1/2</t>
  </si>
  <si>
    <t>Hadice připojovací tlaková +mont.</t>
  </si>
  <si>
    <t xml:space="preserve">Dřez jednoduchý 455*435mm </t>
  </si>
  <si>
    <t>725319101R00</t>
  </si>
  <si>
    <t>Montáž dřezů jednoduchých</t>
  </si>
  <si>
    <t>55161604R</t>
  </si>
  <si>
    <t>Sifon dřezový</t>
  </si>
  <si>
    <t>725869204R00</t>
  </si>
  <si>
    <t>Montáž uzávěrek zápach.dřez.jednoduchý D 40</t>
  </si>
  <si>
    <t>725823114RT1</t>
  </si>
  <si>
    <t>Baterie dřezová stojánková ruční, bez otvír.odpadu, standardní</t>
  </si>
  <si>
    <t>725845111RT1</t>
  </si>
  <si>
    <t>Baterie sprchová nástěnná ruční, s příslušenstvím, standardní</t>
  </si>
  <si>
    <t>725849200R00</t>
  </si>
  <si>
    <t>Montáž baterií sprchových, nastavitelná výška</t>
  </si>
  <si>
    <t>725849302R00</t>
  </si>
  <si>
    <t>Montáž držáku sprchy</t>
  </si>
  <si>
    <t>Sprchová zástěna+vstupní dveře,  900mm+mont.</t>
  </si>
  <si>
    <t>Sprchový žla, b 800mm +Z.U.+kryt z nerez.oceli+mont.</t>
  </si>
  <si>
    <t>725019101R00</t>
  </si>
  <si>
    <t>Výlevka stojící s plastovou mřížkou</t>
  </si>
  <si>
    <t>725339101R00</t>
  </si>
  <si>
    <t>Montáž výlevky diturvitové, bez nádrže a armatur</t>
  </si>
  <si>
    <t>Baterie dřezová nástěnná s prodloužením, G1/2"x150mm</t>
  </si>
  <si>
    <t>725829202R00</t>
  </si>
  <si>
    <t>Montáž baterie umyv.a dřezové nástěnné</t>
  </si>
  <si>
    <t>725016105R00</t>
  </si>
  <si>
    <t>Pisoár ovládání automatické, bílý+mont.</t>
  </si>
  <si>
    <t>722254201RT4</t>
  </si>
  <si>
    <t>Hydrantový systém, box s plnými dveřmi, průměr 19/30, stálotvará hadice+mont.</t>
  </si>
  <si>
    <t>722254201RT3</t>
  </si>
  <si>
    <t>Hydrantový systém, box s plnými dveřmi, průměr 25/30, stálotvará hadice+mont.</t>
  </si>
  <si>
    <t>998725201R00</t>
  </si>
  <si>
    <t>Přesun hmot pro zařizovací předměty,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</si>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</sst>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ka\Documents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5" t="s">
        <v>62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5" t="s">
        <v>63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43685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Pol'!AC164</f>
        <v>0</v>
      </c>
      <c r="G39" s="148">
        <f>'Rozpočet Pol'!AD164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52</v>
      </c>
      <c r="C47" s="177" t="s">
        <v>53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54</v>
      </c>
      <c r="C48" s="167" t="s">
        <v>55</v>
      </c>
      <c r="D48" s="169"/>
      <c r="E48" s="169"/>
      <c r="F48" s="185" t="s">
        <v>23</v>
      </c>
      <c r="G48" s="186"/>
      <c r="H48" s="186"/>
      <c r="I48" s="187">
        <f>'Rozpočet Pol'!G18</f>
        <v>0</v>
      </c>
      <c r="J48" s="187"/>
    </row>
    <row r="49" spans="1:10" ht="25.5" customHeight="1" x14ac:dyDescent="0.2">
      <c r="A49" s="165"/>
      <c r="B49" s="168" t="s">
        <v>56</v>
      </c>
      <c r="C49" s="167" t="s">
        <v>57</v>
      </c>
      <c r="D49" s="169"/>
      <c r="E49" s="169"/>
      <c r="F49" s="185" t="s">
        <v>24</v>
      </c>
      <c r="G49" s="186"/>
      <c r="H49" s="186"/>
      <c r="I49" s="187">
        <f>'Rozpočet Pol'!G34</f>
        <v>0</v>
      </c>
      <c r="J49" s="187"/>
    </row>
    <row r="50" spans="1:10" ht="25.5" customHeight="1" x14ac:dyDescent="0.2">
      <c r="A50" s="165"/>
      <c r="B50" s="168" t="s">
        <v>58</v>
      </c>
      <c r="C50" s="167" t="s">
        <v>59</v>
      </c>
      <c r="D50" s="169"/>
      <c r="E50" s="169"/>
      <c r="F50" s="185" t="s">
        <v>24</v>
      </c>
      <c r="G50" s="186"/>
      <c r="H50" s="186"/>
      <c r="I50" s="187">
        <f>'Rozpočet Pol'!G65</f>
        <v>0</v>
      </c>
      <c r="J50" s="187"/>
    </row>
    <row r="51" spans="1:10" ht="25.5" customHeight="1" x14ac:dyDescent="0.2">
      <c r="A51" s="165"/>
      <c r="B51" s="179" t="s">
        <v>60</v>
      </c>
      <c r="C51" s="180" t="s">
        <v>61</v>
      </c>
      <c r="D51" s="181"/>
      <c r="E51" s="181"/>
      <c r="F51" s="188" t="s">
        <v>24</v>
      </c>
      <c r="G51" s="189"/>
      <c r="H51" s="189"/>
      <c r="I51" s="190">
        <f>'Rozpočet Pol'!G119</f>
        <v>0</v>
      </c>
      <c r="J51" s="190"/>
    </row>
    <row r="52" spans="1:10" ht="25.5" customHeight="1" x14ac:dyDescent="0.2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 x14ac:dyDescent="0.2">
      <c r="F53" s="194"/>
      <c r="G53" s="130"/>
      <c r="H53" s="194"/>
      <c r="I53" s="130"/>
      <c r="J53" s="130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65</v>
      </c>
    </row>
    <row r="2" spans="1:60" ht="24.95" customHeight="1" x14ac:dyDescent="0.2">
      <c r="A2" s="204" t="s">
        <v>64</v>
      </c>
      <c r="B2" s="198"/>
      <c r="C2" s="199" t="s">
        <v>46</v>
      </c>
      <c r="D2" s="200"/>
      <c r="E2" s="200"/>
      <c r="F2" s="200"/>
      <c r="G2" s="206"/>
      <c r="AE2" t="s">
        <v>66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67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68</v>
      </c>
    </row>
    <row r="5" spans="1:60" hidden="1" x14ac:dyDescent="0.2">
      <c r="A5" s="208" t="s">
        <v>69</v>
      </c>
      <c r="B5" s="209"/>
      <c r="C5" s="210"/>
      <c r="D5" s="211"/>
      <c r="E5" s="211"/>
      <c r="F5" s="211"/>
      <c r="G5" s="212"/>
      <c r="AE5" t="s">
        <v>70</v>
      </c>
    </row>
    <row r="7" spans="1:60" ht="38.25" x14ac:dyDescent="0.2">
      <c r="A7" s="217" t="s">
        <v>71</v>
      </c>
      <c r="B7" s="218" t="s">
        <v>72</v>
      </c>
      <c r="C7" s="218" t="s">
        <v>73</v>
      </c>
      <c r="D7" s="217" t="s">
        <v>74</v>
      </c>
      <c r="E7" s="217" t="s">
        <v>75</v>
      </c>
      <c r="F7" s="213" t="s">
        <v>76</v>
      </c>
      <c r="G7" s="236" t="s">
        <v>28</v>
      </c>
      <c r="H7" s="237" t="s">
        <v>29</v>
      </c>
      <c r="I7" s="237" t="s">
        <v>77</v>
      </c>
      <c r="J7" s="237" t="s">
        <v>30</v>
      </c>
      <c r="K7" s="237" t="s">
        <v>78</v>
      </c>
      <c r="L7" s="237" t="s">
        <v>79</v>
      </c>
      <c r="M7" s="237" t="s">
        <v>80</v>
      </c>
      <c r="N7" s="237" t="s">
        <v>81</v>
      </c>
      <c r="O7" s="237" t="s">
        <v>82</v>
      </c>
      <c r="P7" s="237" t="s">
        <v>83</v>
      </c>
      <c r="Q7" s="237" t="s">
        <v>84</v>
      </c>
      <c r="R7" s="237" t="s">
        <v>85</v>
      </c>
      <c r="S7" s="237" t="s">
        <v>86</v>
      </c>
      <c r="T7" s="237" t="s">
        <v>87</v>
      </c>
      <c r="U7" s="220" t="s">
        <v>88</v>
      </c>
    </row>
    <row r="8" spans="1:60" x14ac:dyDescent="0.2">
      <c r="A8" s="238" t="s">
        <v>89</v>
      </c>
      <c r="B8" s="239" t="s">
        <v>52</v>
      </c>
      <c r="C8" s="240" t="s">
        <v>53</v>
      </c>
      <c r="D8" s="241"/>
      <c r="E8" s="242"/>
      <c r="F8" s="243"/>
      <c r="G8" s="243">
        <f>SUMIF(AE9:AE17,"&lt;&gt;NOR",G9:G17)</f>
        <v>0</v>
      </c>
      <c r="H8" s="243"/>
      <c r="I8" s="243">
        <f>SUM(I9:I17)</f>
        <v>0</v>
      </c>
      <c r="J8" s="243"/>
      <c r="K8" s="243">
        <f>SUM(K9:K17)</f>
        <v>0</v>
      </c>
      <c r="L8" s="243"/>
      <c r="M8" s="243">
        <f>SUM(M9:M17)</f>
        <v>0</v>
      </c>
      <c r="N8" s="219"/>
      <c r="O8" s="219">
        <f>SUM(O9:O17)</f>
        <v>93.5</v>
      </c>
      <c r="P8" s="219"/>
      <c r="Q8" s="219">
        <f>SUM(Q9:Q17)</f>
        <v>0</v>
      </c>
      <c r="R8" s="219"/>
      <c r="S8" s="219"/>
      <c r="T8" s="238"/>
      <c r="U8" s="219">
        <f>SUM(U9:U17)</f>
        <v>316.43</v>
      </c>
      <c r="AE8" t="s">
        <v>90</v>
      </c>
    </row>
    <row r="9" spans="1:60" ht="22.5" outlineLevel="1" x14ac:dyDescent="0.2">
      <c r="A9" s="215">
        <v>1</v>
      </c>
      <c r="B9" s="221" t="s">
        <v>91</v>
      </c>
      <c r="C9" s="266" t="s">
        <v>92</v>
      </c>
      <c r="D9" s="223" t="s">
        <v>93</v>
      </c>
      <c r="E9" s="230">
        <v>176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0.16</v>
      </c>
      <c r="U9" s="224">
        <f>ROUND(E9*T9,2)</f>
        <v>28.16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95</v>
      </c>
      <c r="D10" s="226"/>
      <c r="E10" s="231">
        <v>176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96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97</v>
      </c>
      <c r="C11" s="266" t="s">
        <v>98</v>
      </c>
      <c r="D11" s="223" t="s">
        <v>93</v>
      </c>
      <c r="E11" s="230">
        <v>176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0.34499999999999997</v>
      </c>
      <c r="U11" s="224">
        <f>ROUND(E11*T11,2)</f>
        <v>60.72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>
        <v>3</v>
      </c>
      <c r="B12" s="221" t="s">
        <v>99</v>
      </c>
      <c r="C12" s="266" t="s">
        <v>100</v>
      </c>
      <c r="D12" s="223" t="s">
        <v>93</v>
      </c>
      <c r="E12" s="230">
        <v>55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1.0999999999999999E-2</v>
      </c>
      <c r="U12" s="224">
        <f>ROUND(E12*T12,2)</f>
        <v>0.61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94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101</v>
      </c>
      <c r="D13" s="226"/>
      <c r="E13" s="231">
        <v>55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96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4</v>
      </c>
      <c r="B14" s="221" t="s">
        <v>102</v>
      </c>
      <c r="C14" s="266" t="s">
        <v>103</v>
      </c>
      <c r="D14" s="223" t="s">
        <v>93</v>
      </c>
      <c r="E14" s="230">
        <v>55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0</v>
      </c>
      <c r="M14" s="234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8.9999999999999993E-3</v>
      </c>
      <c r="U14" s="224">
        <f>ROUND(E14*T14,2)</f>
        <v>0.5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94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5</v>
      </c>
      <c r="B15" s="221" t="s">
        <v>104</v>
      </c>
      <c r="C15" s="266" t="s">
        <v>105</v>
      </c>
      <c r="D15" s="223" t="s">
        <v>93</v>
      </c>
      <c r="E15" s="230">
        <v>55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0</v>
      </c>
      <c r="M15" s="234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94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6</v>
      </c>
      <c r="B16" s="221" t="s">
        <v>106</v>
      </c>
      <c r="C16" s="266" t="s">
        <v>107</v>
      </c>
      <c r="D16" s="223" t="s">
        <v>93</v>
      </c>
      <c r="E16" s="230">
        <v>121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0</v>
      </c>
      <c r="M16" s="234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1.1499999999999999</v>
      </c>
      <c r="U16" s="224">
        <f>ROUND(E16*T16,2)</f>
        <v>139.15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94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15">
        <v>7</v>
      </c>
      <c r="B17" s="221" t="s">
        <v>108</v>
      </c>
      <c r="C17" s="266" t="s">
        <v>109</v>
      </c>
      <c r="D17" s="223" t="s">
        <v>93</v>
      </c>
      <c r="E17" s="230">
        <v>55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4">
        <v>1.7</v>
      </c>
      <c r="O17" s="224">
        <f>ROUND(E17*N17,5)</f>
        <v>93.5</v>
      </c>
      <c r="P17" s="224">
        <v>0</v>
      </c>
      <c r="Q17" s="224">
        <f>ROUND(E17*P17,5)</f>
        <v>0</v>
      </c>
      <c r="R17" s="224"/>
      <c r="S17" s="224"/>
      <c r="T17" s="225">
        <v>1.587</v>
      </c>
      <c r="U17" s="224">
        <f>ROUND(E17*T17,2)</f>
        <v>87.29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16" t="s">
        <v>89</v>
      </c>
      <c r="B18" s="222" t="s">
        <v>54</v>
      </c>
      <c r="C18" s="268" t="s">
        <v>55</v>
      </c>
      <c r="D18" s="227"/>
      <c r="E18" s="232"/>
      <c r="F18" s="235"/>
      <c r="G18" s="235">
        <f>SUMIF(AE19:AE33,"&lt;&gt;NOR",G19:G33)</f>
        <v>0</v>
      </c>
      <c r="H18" s="235"/>
      <c r="I18" s="235">
        <f>SUM(I19:I33)</f>
        <v>0</v>
      </c>
      <c r="J18" s="235"/>
      <c r="K18" s="235">
        <f>SUM(K19:K33)</f>
        <v>0</v>
      </c>
      <c r="L18" s="235"/>
      <c r="M18" s="235">
        <f>SUM(M19:M33)</f>
        <v>0</v>
      </c>
      <c r="N18" s="228"/>
      <c r="O18" s="228">
        <f>SUM(O19:O33)</f>
        <v>1.87625</v>
      </c>
      <c r="P18" s="228"/>
      <c r="Q18" s="228">
        <f>SUM(Q19:Q33)</f>
        <v>0</v>
      </c>
      <c r="R18" s="228"/>
      <c r="S18" s="228"/>
      <c r="T18" s="229"/>
      <c r="U18" s="228">
        <f>SUM(U19:U33)</f>
        <v>12.239999999999998</v>
      </c>
      <c r="AE18" t="s">
        <v>90</v>
      </c>
    </row>
    <row r="19" spans="1:60" outlineLevel="1" x14ac:dyDescent="0.2">
      <c r="A19" s="215">
        <v>8</v>
      </c>
      <c r="B19" s="221" t="s">
        <v>110</v>
      </c>
      <c r="C19" s="266" t="s">
        <v>111</v>
      </c>
      <c r="D19" s="223" t="s">
        <v>112</v>
      </c>
      <c r="E19" s="230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0</v>
      </c>
      <c r="M19" s="234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0.65</v>
      </c>
      <c r="U19" s="224">
        <f>ROUND(E19*T19,2)</f>
        <v>0.65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94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15">
        <v>9</v>
      </c>
      <c r="B20" s="221" t="s">
        <v>113</v>
      </c>
      <c r="C20" s="266" t="s">
        <v>114</v>
      </c>
      <c r="D20" s="223" t="s">
        <v>112</v>
      </c>
      <c r="E20" s="230">
        <v>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0</v>
      </c>
      <c r="M20" s="234">
        <f>G20*(1+L20/100)</f>
        <v>0</v>
      </c>
      <c r="N20" s="224">
        <v>6.0000000000000001E-3</v>
      </c>
      <c r="O20" s="224">
        <f>ROUND(E20*N20,5)</f>
        <v>6.0000000000000001E-3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115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10</v>
      </c>
      <c r="B21" s="221" t="s">
        <v>116</v>
      </c>
      <c r="C21" s="266" t="s">
        <v>117</v>
      </c>
      <c r="D21" s="223" t="s">
        <v>112</v>
      </c>
      <c r="E21" s="230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4">
        <v>3.9199999999999999E-3</v>
      </c>
      <c r="O21" s="224">
        <f>ROUND(E21*N21,5)</f>
        <v>3.9199999999999999E-3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115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11</v>
      </c>
      <c r="B22" s="221" t="s">
        <v>118</v>
      </c>
      <c r="C22" s="266" t="s">
        <v>119</v>
      </c>
      <c r="D22" s="223" t="s">
        <v>112</v>
      </c>
      <c r="E22" s="230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0</v>
      </c>
      <c r="M22" s="234">
        <f>G22*(1+L22/100)</f>
        <v>0</v>
      </c>
      <c r="N22" s="224">
        <v>7.1999999999999998E-3</v>
      </c>
      <c r="O22" s="224">
        <f>ROUND(E22*N22,5)</f>
        <v>7.1999999999999998E-3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115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12</v>
      </c>
      <c r="B23" s="221" t="s">
        <v>120</v>
      </c>
      <c r="C23" s="266" t="s">
        <v>121</v>
      </c>
      <c r="D23" s="223" t="s">
        <v>112</v>
      </c>
      <c r="E23" s="230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0</v>
      </c>
      <c r="M23" s="234">
        <f>G23*(1+L23/100)</f>
        <v>0</v>
      </c>
      <c r="N23" s="224">
        <v>1.2E-2</v>
      </c>
      <c r="O23" s="224">
        <f>ROUND(E23*N23,5)</f>
        <v>1.2E-2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115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13</v>
      </c>
      <c r="B24" s="221" t="s">
        <v>122</v>
      </c>
      <c r="C24" s="266" t="s">
        <v>123</v>
      </c>
      <c r="D24" s="223" t="s">
        <v>124</v>
      </c>
      <c r="E24" s="230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0</v>
      </c>
      <c r="M24" s="234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</v>
      </c>
      <c r="U24" s="224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94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14</v>
      </c>
      <c r="B25" s="221" t="s">
        <v>122</v>
      </c>
      <c r="C25" s="266" t="s">
        <v>125</v>
      </c>
      <c r="D25" s="223" t="s">
        <v>124</v>
      </c>
      <c r="E25" s="230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0</v>
      </c>
      <c r="M25" s="234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94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15</v>
      </c>
      <c r="B26" s="221" t="s">
        <v>122</v>
      </c>
      <c r="C26" s="266" t="s">
        <v>126</v>
      </c>
      <c r="D26" s="223" t="s">
        <v>127</v>
      </c>
      <c r="E26" s="230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0</v>
      </c>
      <c r="M26" s="234">
        <f>G26*(1+L26/100)</f>
        <v>0</v>
      </c>
      <c r="N26" s="224">
        <v>5.4999999999999997E-3</v>
      </c>
      <c r="O26" s="224">
        <f>ROUND(E26*N26,5)</f>
        <v>5.4999999999999997E-3</v>
      </c>
      <c r="P26" s="224">
        <v>0</v>
      </c>
      <c r="Q26" s="224">
        <f>ROUND(E26*P26,5)</f>
        <v>0</v>
      </c>
      <c r="R26" s="224"/>
      <c r="S26" s="224"/>
      <c r="T26" s="225">
        <v>2.5999999999999999E-2</v>
      </c>
      <c r="U26" s="224">
        <f>ROUND(E26*T26,2)</f>
        <v>0.03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94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16</v>
      </c>
      <c r="B27" s="221" t="s">
        <v>122</v>
      </c>
      <c r="C27" s="266" t="s">
        <v>128</v>
      </c>
      <c r="D27" s="223" t="s">
        <v>93</v>
      </c>
      <c r="E27" s="230">
        <v>8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94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17</v>
      </c>
      <c r="B28" s="221" t="s">
        <v>129</v>
      </c>
      <c r="C28" s="266" t="s">
        <v>130</v>
      </c>
      <c r="D28" s="223" t="s">
        <v>112</v>
      </c>
      <c r="E28" s="230">
        <v>2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0</v>
      </c>
      <c r="M28" s="234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0.9</v>
      </c>
      <c r="U28" s="224">
        <f>ROUND(E28*T28,2)</f>
        <v>1.8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94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18</v>
      </c>
      <c r="B29" s="221" t="s">
        <v>131</v>
      </c>
      <c r="C29" s="266" t="s">
        <v>132</v>
      </c>
      <c r="D29" s="223" t="s">
        <v>112</v>
      </c>
      <c r="E29" s="230">
        <v>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0</v>
      </c>
      <c r="M29" s="234">
        <f>G29*(1+L29/100)</f>
        <v>0</v>
      </c>
      <c r="N29" s="224">
        <v>0.16502</v>
      </c>
      <c r="O29" s="224">
        <f>ROUND(E29*N29,5)</f>
        <v>0.33004</v>
      </c>
      <c r="P29" s="224">
        <v>0</v>
      </c>
      <c r="Q29" s="224">
        <f>ROUND(E29*P29,5)</f>
        <v>0</v>
      </c>
      <c r="R29" s="224"/>
      <c r="S29" s="224"/>
      <c r="T29" s="225">
        <v>1.3140000000000001</v>
      </c>
      <c r="U29" s="224">
        <f>ROUND(E29*T29,2)</f>
        <v>2.63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94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19</v>
      </c>
      <c r="B30" s="221" t="s">
        <v>133</v>
      </c>
      <c r="C30" s="266" t="s">
        <v>134</v>
      </c>
      <c r="D30" s="223" t="s">
        <v>112</v>
      </c>
      <c r="E30" s="230">
        <v>2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0</v>
      </c>
      <c r="M30" s="234">
        <f>G30*(1+L30/100)</f>
        <v>0</v>
      </c>
      <c r="N30" s="224">
        <v>0.58499999999999996</v>
      </c>
      <c r="O30" s="224">
        <f>ROUND(E30*N30,5)</f>
        <v>1.17</v>
      </c>
      <c r="P30" s="224">
        <v>0</v>
      </c>
      <c r="Q30" s="224">
        <f>ROUND(E30*P30,5)</f>
        <v>0</v>
      </c>
      <c r="R30" s="224"/>
      <c r="S30" s="224"/>
      <c r="T30" s="225">
        <v>0</v>
      </c>
      <c r="U30" s="224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115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20</v>
      </c>
      <c r="B31" s="221" t="s">
        <v>135</v>
      </c>
      <c r="C31" s="266" t="s">
        <v>136</v>
      </c>
      <c r="D31" s="223" t="s">
        <v>112</v>
      </c>
      <c r="E31" s="230">
        <v>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0</v>
      </c>
      <c r="M31" s="234">
        <f>G31*(1+L31/100)</f>
        <v>0</v>
      </c>
      <c r="N31" s="224">
        <v>2E-3</v>
      </c>
      <c r="O31" s="224">
        <f>ROUND(E31*N31,5)</f>
        <v>4.0000000000000001E-3</v>
      </c>
      <c r="P31" s="224">
        <v>0</v>
      </c>
      <c r="Q31" s="224">
        <f>ROUND(E31*P31,5)</f>
        <v>0</v>
      </c>
      <c r="R31" s="224"/>
      <c r="S31" s="224"/>
      <c r="T31" s="225">
        <v>0</v>
      </c>
      <c r="U31" s="224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115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21</v>
      </c>
      <c r="B32" s="221" t="s">
        <v>131</v>
      </c>
      <c r="C32" s="266" t="s">
        <v>132</v>
      </c>
      <c r="D32" s="223" t="s">
        <v>112</v>
      </c>
      <c r="E32" s="230">
        <v>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0</v>
      </c>
      <c r="M32" s="234">
        <f>G32*(1+L32/100)</f>
        <v>0</v>
      </c>
      <c r="N32" s="224">
        <v>0.16502</v>
      </c>
      <c r="O32" s="224">
        <f>ROUND(E32*N32,5)</f>
        <v>0.33004</v>
      </c>
      <c r="P32" s="224">
        <v>0</v>
      </c>
      <c r="Q32" s="224">
        <f>ROUND(E32*P32,5)</f>
        <v>0</v>
      </c>
      <c r="R32" s="224"/>
      <c r="S32" s="224"/>
      <c r="T32" s="225">
        <v>1.3140000000000001</v>
      </c>
      <c r="U32" s="224">
        <f>ROUND(E32*T32,2)</f>
        <v>2.63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94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22</v>
      </c>
      <c r="B33" s="221" t="s">
        <v>137</v>
      </c>
      <c r="C33" s="266" t="s">
        <v>138</v>
      </c>
      <c r="D33" s="223" t="s">
        <v>127</v>
      </c>
      <c r="E33" s="230">
        <v>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4">
        <v>1.5100000000000001E-3</v>
      </c>
      <c r="O33" s="224">
        <f>ROUND(E33*N33,5)</f>
        <v>7.5500000000000003E-3</v>
      </c>
      <c r="P33" s="224">
        <v>0</v>
      </c>
      <c r="Q33" s="224">
        <f>ROUND(E33*P33,5)</f>
        <v>0</v>
      </c>
      <c r="R33" s="224"/>
      <c r="S33" s="224"/>
      <c r="T33" s="225">
        <v>0.89900000000000002</v>
      </c>
      <c r="U33" s="224">
        <f>ROUND(E33*T33,2)</f>
        <v>4.5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94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216" t="s">
        <v>89</v>
      </c>
      <c r="B34" s="222" t="s">
        <v>56</v>
      </c>
      <c r="C34" s="268" t="s">
        <v>57</v>
      </c>
      <c r="D34" s="227"/>
      <c r="E34" s="232"/>
      <c r="F34" s="235"/>
      <c r="G34" s="235">
        <f>SUMIF(AE35:AE64,"&lt;&gt;NOR",G35:G64)</f>
        <v>0</v>
      </c>
      <c r="H34" s="235"/>
      <c r="I34" s="235">
        <f>SUM(I35:I64)</f>
        <v>0</v>
      </c>
      <c r="J34" s="235"/>
      <c r="K34" s="235">
        <f>SUM(K35:K64)</f>
        <v>0</v>
      </c>
      <c r="L34" s="235"/>
      <c r="M34" s="235">
        <f>SUM(M35:M64)</f>
        <v>0</v>
      </c>
      <c r="N34" s="228"/>
      <c r="O34" s="228">
        <f>SUM(O35:O64)</f>
        <v>1.5578300000000003</v>
      </c>
      <c r="P34" s="228"/>
      <c r="Q34" s="228">
        <f>SUM(Q35:Q64)</f>
        <v>0</v>
      </c>
      <c r="R34" s="228"/>
      <c r="S34" s="228"/>
      <c r="T34" s="229"/>
      <c r="U34" s="228">
        <f>SUM(U35:U64)</f>
        <v>289.90999999999997</v>
      </c>
      <c r="AE34" t="s">
        <v>90</v>
      </c>
    </row>
    <row r="35" spans="1:60" outlineLevel="1" x14ac:dyDescent="0.2">
      <c r="A35" s="215">
        <v>23</v>
      </c>
      <c r="B35" s="221" t="s">
        <v>139</v>
      </c>
      <c r="C35" s="266" t="s">
        <v>140</v>
      </c>
      <c r="D35" s="223" t="s">
        <v>112</v>
      </c>
      <c r="E35" s="230">
        <v>11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0</v>
      </c>
      <c r="M35" s="234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0.157</v>
      </c>
      <c r="U35" s="224">
        <f>ROUND(E35*T35,2)</f>
        <v>1.73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94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24</v>
      </c>
      <c r="B36" s="221" t="s">
        <v>141</v>
      </c>
      <c r="C36" s="266" t="s">
        <v>142</v>
      </c>
      <c r="D36" s="223" t="s">
        <v>112</v>
      </c>
      <c r="E36" s="230">
        <v>12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0</v>
      </c>
      <c r="M36" s="234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0.17399999999999999</v>
      </c>
      <c r="U36" s="224">
        <f>ROUND(E36*T36,2)</f>
        <v>2.09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94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25</v>
      </c>
      <c r="B37" s="221" t="s">
        <v>143</v>
      </c>
      <c r="C37" s="266" t="s">
        <v>144</v>
      </c>
      <c r="D37" s="223" t="s">
        <v>112</v>
      </c>
      <c r="E37" s="230">
        <v>16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0</v>
      </c>
      <c r="M37" s="234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0.25900000000000001</v>
      </c>
      <c r="U37" s="224">
        <f>ROUND(E37*T37,2)</f>
        <v>4.1399999999999997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94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26</v>
      </c>
      <c r="B38" s="221" t="s">
        <v>145</v>
      </c>
      <c r="C38" s="266" t="s">
        <v>146</v>
      </c>
      <c r="D38" s="223" t="s">
        <v>127</v>
      </c>
      <c r="E38" s="230">
        <v>210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0</v>
      </c>
      <c r="M38" s="234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5.8999999999999997E-2</v>
      </c>
      <c r="U38" s="224">
        <f>ROUND(E38*T38,2)</f>
        <v>12.39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94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27</v>
      </c>
      <c r="B39" s="221" t="s">
        <v>147</v>
      </c>
      <c r="C39" s="266" t="s">
        <v>148</v>
      </c>
      <c r="D39" s="223" t="s">
        <v>127</v>
      </c>
      <c r="E39" s="230">
        <v>60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0</v>
      </c>
      <c r="M39" s="234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4.8000000000000001E-2</v>
      </c>
      <c r="U39" s="224">
        <f>ROUND(E39*T39,2)</f>
        <v>2.88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94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28</v>
      </c>
      <c r="B40" s="221" t="s">
        <v>149</v>
      </c>
      <c r="C40" s="266" t="s">
        <v>150</v>
      </c>
      <c r="D40" s="223" t="s">
        <v>127</v>
      </c>
      <c r="E40" s="230">
        <v>105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0</v>
      </c>
      <c r="M40" s="234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5.8999999999999997E-2</v>
      </c>
      <c r="U40" s="224">
        <f>ROUND(E40*T40,2)</f>
        <v>6.2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94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29</v>
      </c>
      <c r="B41" s="221" t="s">
        <v>151</v>
      </c>
      <c r="C41" s="266" t="s">
        <v>152</v>
      </c>
      <c r="D41" s="223" t="s">
        <v>127</v>
      </c>
      <c r="E41" s="230">
        <v>15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0</v>
      </c>
      <c r="M41" s="234">
        <f>G41*(1+L41/100)</f>
        <v>0</v>
      </c>
      <c r="N41" s="224">
        <v>3.8000000000000002E-4</v>
      </c>
      <c r="O41" s="224">
        <f>ROUND(E41*N41,5)</f>
        <v>5.7000000000000002E-3</v>
      </c>
      <c r="P41" s="224">
        <v>0</v>
      </c>
      <c r="Q41" s="224">
        <f>ROUND(E41*P41,5)</f>
        <v>0</v>
      </c>
      <c r="R41" s="224"/>
      <c r="S41" s="224"/>
      <c r="T41" s="225">
        <v>0.32</v>
      </c>
      <c r="U41" s="224">
        <f>ROUND(E41*T41,2)</f>
        <v>4.8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94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30</v>
      </c>
      <c r="B42" s="221" t="s">
        <v>153</v>
      </c>
      <c r="C42" s="266" t="s">
        <v>154</v>
      </c>
      <c r="D42" s="223" t="s">
        <v>127</v>
      </c>
      <c r="E42" s="230">
        <v>25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0</v>
      </c>
      <c r="M42" s="234">
        <f>G42*(1+L42/100)</f>
        <v>0</v>
      </c>
      <c r="N42" s="224">
        <v>4.6999999999999999E-4</v>
      </c>
      <c r="O42" s="224">
        <f>ROUND(E42*N42,5)</f>
        <v>1.175E-2</v>
      </c>
      <c r="P42" s="224">
        <v>0</v>
      </c>
      <c r="Q42" s="224">
        <f>ROUND(E42*P42,5)</f>
        <v>0</v>
      </c>
      <c r="R42" s="224"/>
      <c r="S42" s="224"/>
      <c r="T42" s="225">
        <v>0.35899999999999999</v>
      </c>
      <c r="U42" s="224">
        <f>ROUND(E42*T42,2)</f>
        <v>8.98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94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31</v>
      </c>
      <c r="B43" s="221" t="s">
        <v>155</v>
      </c>
      <c r="C43" s="266" t="s">
        <v>156</v>
      </c>
      <c r="D43" s="223" t="s">
        <v>127</v>
      </c>
      <c r="E43" s="230">
        <v>95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0</v>
      </c>
      <c r="M43" s="234">
        <f>G43*(1+L43/100)</f>
        <v>0</v>
      </c>
      <c r="N43" s="224">
        <v>7.7999999999999999E-4</v>
      </c>
      <c r="O43" s="224">
        <f>ROUND(E43*N43,5)</f>
        <v>7.4099999999999999E-2</v>
      </c>
      <c r="P43" s="224">
        <v>0</v>
      </c>
      <c r="Q43" s="224">
        <f>ROUND(E43*P43,5)</f>
        <v>0</v>
      </c>
      <c r="R43" s="224"/>
      <c r="S43" s="224"/>
      <c r="T43" s="225">
        <v>0.81899999999999995</v>
      </c>
      <c r="U43" s="224">
        <f>ROUND(E43*T43,2)</f>
        <v>77.81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94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32</v>
      </c>
      <c r="B44" s="221" t="s">
        <v>157</v>
      </c>
      <c r="C44" s="266" t="s">
        <v>158</v>
      </c>
      <c r="D44" s="223" t="s">
        <v>127</v>
      </c>
      <c r="E44" s="230">
        <v>65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0</v>
      </c>
      <c r="M44" s="234">
        <f>G44*(1+L44/100)</f>
        <v>0</v>
      </c>
      <c r="N44" s="224">
        <v>1.31E-3</v>
      </c>
      <c r="O44" s="224">
        <f>ROUND(E44*N44,5)</f>
        <v>8.5150000000000003E-2</v>
      </c>
      <c r="P44" s="224">
        <v>0</v>
      </c>
      <c r="Q44" s="224">
        <f>ROUND(E44*P44,5)</f>
        <v>0</v>
      </c>
      <c r="R44" s="224"/>
      <c r="S44" s="224"/>
      <c r="T44" s="225">
        <v>0.79700000000000004</v>
      </c>
      <c r="U44" s="224">
        <f>ROUND(E44*T44,2)</f>
        <v>51.81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94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33</v>
      </c>
      <c r="B45" s="221" t="s">
        <v>159</v>
      </c>
      <c r="C45" s="266" t="s">
        <v>160</v>
      </c>
      <c r="D45" s="223" t="s">
        <v>127</v>
      </c>
      <c r="E45" s="230">
        <v>25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0</v>
      </c>
      <c r="M45" s="234">
        <f>G45*(1+L45/100)</f>
        <v>0</v>
      </c>
      <c r="N45" s="224">
        <v>2.0999999999999999E-3</v>
      </c>
      <c r="O45" s="224">
        <f>ROUND(E45*N45,5)</f>
        <v>5.2499999999999998E-2</v>
      </c>
      <c r="P45" s="224">
        <v>0</v>
      </c>
      <c r="Q45" s="224">
        <f>ROUND(E45*P45,5)</f>
        <v>0</v>
      </c>
      <c r="R45" s="224"/>
      <c r="S45" s="224"/>
      <c r="T45" s="225">
        <v>0.8</v>
      </c>
      <c r="U45" s="224">
        <f>ROUND(E45*T45,2)</f>
        <v>20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94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34</v>
      </c>
      <c r="B46" s="221" t="s">
        <v>161</v>
      </c>
      <c r="C46" s="266" t="s">
        <v>162</v>
      </c>
      <c r="D46" s="223" t="s">
        <v>127</v>
      </c>
      <c r="E46" s="230">
        <v>35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0</v>
      </c>
      <c r="M46" s="234">
        <f>G46*(1+L46/100)</f>
        <v>0</v>
      </c>
      <c r="N46" s="224">
        <v>2.5200000000000001E-3</v>
      </c>
      <c r="O46" s="224">
        <f>ROUND(E46*N46,5)</f>
        <v>8.8200000000000001E-2</v>
      </c>
      <c r="P46" s="224">
        <v>0</v>
      </c>
      <c r="Q46" s="224">
        <f>ROUND(E46*P46,5)</f>
        <v>0</v>
      </c>
      <c r="R46" s="224"/>
      <c r="S46" s="224"/>
      <c r="T46" s="225">
        <v>0.8</v>
      </c>
      <c r="U46" s="224">
        <f>ROUND(E46*T46,2)</f>
        <v>28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94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35</v>
      </c>
      <c r="B47" s="221" t="s">
        <v>163</v>
      </c>
      <c r="C47" s="266" t="s">
        <v>164</v>
      </c>
      <c r="D47" s="223" t="s">
        <v>127</v>
      </c>
      <c r="E47" s="230">
        <v>65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0</v>
      </c>
      <c r="M47" s="234">
        <f>G47*(1+L47/100)</f>
        <v>0</v>
      </c>
      <c r="N47" s="224">
        <v>3.5699999999999998E-3</v>
      </c>
      <c r="O47" s="224">
        <f>ROUND(E47*N47,5)</f>
        <v>0.23205000000000001</v>
      </c>
      <c r="P47" s="224">
        <v>0</v>
      </c>
      <c r="Q47" s="224">
        <f>ROUND(E47*P47,5)</f>
        <v>0</v>
      </c>
      <c r="R47" s="224"/>
      <c r="S47" s="224"/>
      <c r="T47" s="225">
        <v>0.55000000000000004</v>
      </c>
      <c r="U47" s="224">
        <f>ROUND(E47*T47,2)</f>
        <v>35.75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94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36</v>
      </c>
      <c r="B48" s="221" t="s">
        <v>165</v>
      </c>
      <c r="C48" s="266" t="s">
        <v>166</v>
      </c>
      <c r="D48" s="223" t="s">
        <v>127</v>
      </c>
      <c r="E48" s="230">
        <v>40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0</v>
      </c>
      <c r="M48" s="234">
        <f>G48*(1+L48/100)</f>
        <v>0</v>
      </c>
      <c r="N48" s="224">
        <v>4.0299999999999997E-3</v>
      </c>
      <c r="O48" s="224">
        <f>ROUND(E48*N48,5)</f>
        <v>0.16120000000000001</v>
      </c>
      <c r="P48" s="224">
        <v>0</v>
      </c>
      <c r="Q48" s="224">
        <f>ROUND(E48*P48,5)</f>
        <v>0</v>
      </c>
      <c r="R48" s="224"/>
      <c r="S48" s="224"/>
      <c r="T48" s="225">
        <v>0.6</v>
      </c>
      <c r="U48" s="224">
        <f>ROUND(E48*T48,2)</f>
        <v>24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94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37</v>
      </c>
      <c r="B49" s="221" t="s">
        <v>167</v>
      </c>
      <c r="C49" s="266" t="s">
        <v>168</v>
      </c>
      <c r="D49" s="223" t="s">
        <v>112</v>
      </c>
      <c r="E49" s="230">
        <v>4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0</v>
      </c>
      <c r="M49" s="234">
        <f>G49*(1+L49/100)</f>
        <v>0</v>
      </c>
      <c r="N49" s="224">
        <v>7.2999999999999996E-4</v>
      </c>
      <c r="O49" s="224">
        <f>ROUND(E49*N49,5)</f>
        <v>2.9199999999999999E-3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115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38</v>
      </c>
      <c r="B50" s="221" t="s">
        <v>169</v>
      </c>
      <c r="C50" s="266" t="s">
        <v>170</v>
      </c>
      <c r="D50" s="223" t="s">
        <v>112</v>
      </c>
      <c r="E50" s="230">
        <v>10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0</v>
      </c>
      <c r="M50" s="234">
        <f>G50*(1+L50/100)</f>
        <v>0</v>
      </c>
      <c r="N50" s="224">
        <v>3.4000000000000002E-4</v>
      </c>
      <c r="O50" s="224">
        <f>ROUND(E50*N50,5)</f>
        <v>3.3999999999999998E-3</v>
      </c>
      <c r="P50" s="224">
        <v>0</v>
      </c>
      <c r="Q50" s="224">
        <f>ROUND(E50*P50,5)</f>
        <v>0</v>
      </c>
      <c r="R50" s="224"/>
      <c r="S50" s="224"/>
      <c r="T50" s="225">
        <v>0.20599999999999999</v>
      </c>
      <c r="U50" s="224">
        <f>ROUND(E50*T50,2)</f>
        <v>2.06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94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39</v>
      </c>
      <c r="B51" s="221" t="s">
        <v>171</v>
      </c>
      <c r="C51" s="266" t="s">
        <v>172</v>
      </c>
      <c r="D51" s="223" t="s">
        <v>112</v>
      </c>
      <c r="E51" s="230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0</v>
      </c>
      <c r="M51" s="234">
        <f>G51*(1+L51/100)</f>
        <v>0</v>
      </c>
      <c r="N51" s="224">
        <v>1.2999999999999999E-4</v>
      </c>
      <c r="O51" s="224">
        <f>ROUND(E51*N51,5)</f>
        <v>1.2999999999999999E-4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115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40</v>
      </c>
      <c r="B52" s="221" t="s">
        <v>173</v>
      </c>
      <c r="C52" s="266" t="s">
        <v>174</v>
      </c>
      <c r="D52" s="223" t="s">
        <v>112</v>
      </c>
      <c r="E52" s="230">
        <v>4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0</v>
      </c>
      <c r="M52" s="234">
        <f>G52*(1+L52/100)</f>
        <v>0</v>
      </c>
      <c r="N52" s="224">
        <v>2.7E-4</v>
      </c>
      <c r="O52" s="224">
        <f>ROUND(E52*N52,5)</f>
        <v>1.08E-3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115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15">
        <v>41</v>
      </c>
      <c r="B53" s="221" t="s">
        <v>175</v>
      </c>
      <c r="C53" s="266" t="s">
        <v>176</v>
      </c>
      <c r="D53" s="223" t="s">
        <v>112</v>
      </c>
      <c r="E53" s="230">
        <v>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0</v>
      </c>
      <c r="M53" s="234">
        <f>G53*(1+L53/100)</f>
        <v>0</v>
      </c>
      <c r="N53" s="224">
        <v>2.3000000000000001E-4</v>
      </c>
      <c r="O53" s="224">
        <f>ROUND(E53*N53,5)</f>
        <v>1.3799999999999999E-3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115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42</v>
      </c>
      <c r="B54" s="221" t="s">
        <v>169</v>
      </c>
      <c r="C54" s="266" t="s">
        <v>177</v>
      </c>
      <c r="D54" s="223" t="s">
        <v>112</v>
      </c>
      <c r="E54" s="230">
        <v>3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0</v>
      </c>
      <c r="M54" s="234">
        <f>G54*(1+L54/100)</f>
        <v>0</v>
      </c>
      <c r="N54" s="224">
        <v>3.4000000000000002E-4</v>
      </c>
      <c r="O54" s="224">
        <f>ROUND(E54*N54,5)</f>
        <v>1.0200000000000001E-3</v>
      </c>
      <c r="P54" s="224">
        <v>0</v>
      </c>
      <c r="Q54" s="224">
        <f>ROUND(E54*P54,5)</f>
        <v>0</v>
      </c>
      <c r="R54" s="224"/>
      <c r="S54" s="224"/>
      <c r="T54" s="225">
        <v>0.20599999999999999</v>
      </c>
      <c r="U54" s="224">
        <f>ROUND(E54*T54,2)</f>
        <v>0.62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94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43</v>
      </c>
      <c r="B55" s="221" t="s">
        <v>178</v>
      </c>
      <c r="C55" s="266" t="s">
        <v>179</v>
      </c>
      <c r="D55" s="223" t="s">
        <v>112</v>
      </c>
      <c r="E55" s="230">
        <v>1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0</v>
      </c>
      <c r="M55" s="234">
        <f>G55*(1+L55/100)</f>
        <v>0</v>
      </c>
      <c r="N55" s="224">
        <v>4.8999999999999998E-4</v>
      </c>
      <c r="O55" s="224">
        <f>ROUND(E55*N55,5)</f>
        <v>4.8999999999999998E-4</v>
      </c>
      <c r="P55" s="224">
        <v>0</v>
      </c>
      <c r="Q55" s="224">
        <f>ROUND(E55*P55,5)</f>
        <v>0</v>
      </c>
      <c r="R55" s="224"/>
      <c r="S55" s="224"/>
      <c r="T55" s="225">
        <v>0</v>
      </c>
      <c r="U55" s="224">
        <f>ROUND(E55*T55,2)</f>
        <v>0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115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44</v>
      </c>
      <c r="B56" s="221" t="s">
        <v>180</v>
      </c>
      <c r="C56" s="266" t="s">
        <v>181</v>
      </c>
      <c r="D56" s="223" t="s">
        <v>112</v>
      </c>
      <c r="E56" s="230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0</v>
      </c>
      <c r="M56" s="234">
        <f>G56*(1+L56/100)</f>
        <v>0</v>
      </c>
      <c r="N56" s="224">
        <v>4.0000000000000003E-5</v>
      </c>
      <c r="O56" s="224">
        <f>ROUND(E56*N56,5)</f>
        <v>4.0000000000000003E-5</v>
      </c>
      <c r="P56" s="224">
        <v>0</v>
      </c>
      <c r="Q56" s="224">
        <f>ROUND(E56*P56,5)</f>
        <v>0</v>
      </c>
      <c r="R56" s="224"/>
      <c r="S56" s="224"/>
      <c r="T56" s="225">
        <v>0</v>
      </c>
      <c r="U56" s="224">
        <f>ROUND(E56*T56,2)</f>
        <v>0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115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45</v>
      </c>
      <c r="B57" s="221" t="s">
        <v>182</v>
      </c>
      <c r="C57" s="266" t="s">
        <v>183</v>
      </c>
      <c r="D57" s="223" t="s">
        <v>112</v>
      </c>
      <c r="E57" s="230">
        <v>10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0</v>
      </c>
      <c r="M57" s="234">
        <f>G57*(1+L57/100)</f>
        <v>0</v>
      </c>
      <c r="N57" s="224">
        <v>7.6630000000000004E-2</v>
      </c>
      <c r="O57" s="224">
        <f>ROUND(E57*N57,5)</f>
        <v>0.76629999999999998</v>
      </c>
      <c r="P57" s="224">
        <v>0</v>
      </c>
      <c r="Q57" s="224">
        <f>ROUND(E57*P57,5)</f>
        <v>0</v>
      </c>
      <c r="R57" s="224"/>
      <c r="S57" s="224"/>
      <c r="T57" s="225">
        <v>0.5</v>
      </c>
      <c r="U57" s="224">
        <f>ROUND(E57*T57,2)</f>
        <v>5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94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15">
        <v>46</v>
      </c>
      <c r="B58" s="221" t="s">
        <v>184</v>
      </c>
      <c r="C58" s="266" t="s">
        <v>185</v>
      </c>
      <c r="D58" s="223" t="s">
        <v>112</v>
      </c>
      <c r="E58" s="230">
        <v>3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0</v>
      </c>
      <c r="M58" s="234">
        <f>G58*(1+L58/100)</f>
        <v>0</v>
      </c>
      <c r="N58" s="224">
        <v>7.5000000000000002E-4</v>
      </c>
      <c r="O58" s="224">
        <f>ROUND(E58*N58,5)</f>
        <v>2.2499999999999998E-3</v>
      </c>
      <c r="P58" s="224">
        <v>0</v>
      </c>
      <c r="Q58" s="224">
        <f>ROUND(E58*P58,5)</f>
        <v>0</v>
      </c>
      <c r="R58" s="224"/>
      <c r="S58" s="224"/>
      <c r="T58" s="225">
        <v>0</v>
      </c>
      <c r="U58" s="224">
        <f>ROUND(E58*T58,2)</f>
        <v>0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115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15">
        <v>47</v>
      </c>
      <c r="B59" s="221" t="s">
        <v>186</v>
      </c>
      <c r="C59" s="266" t="s">
        <v>187</v>
      </c>
      <c r="D59" s="223" t="s">
        <v>112</v>
      </c>
      <c r="E59" s="230">
        <v>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0</v>
      </c>
      <c r="M59" s="234">
        <f>G59*(1+L59/100)</f>
        <v>0</v>
      </c>
      <c r="N59" s="224">
        <v>2.14E-3</v>
      </c>
      <c r="O59" s="224">
        <f>ROUND(E59*N59,5)</f>
        <v>4.28E-3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115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48</v>
      </c>
      <c r="B60" s="221" t="s">
        <v>188</v>
      </c>
      <c r="C60" s="266" t="s">
        <v>189</v>
      </c>
      <c r="D60" s="223" t="s">
        <v>112</v>
      </c>
      <c r="E60" s="230">
        <v>3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0</v>
      </c>
      <c r="M60" s="234">
        <f>G60*(1+L60/100)</f>
        <v>0</v>
      </c>
      <c r="N60" s="224">
        <v>1.7799999999999999E-3</v>
      </c>
      <c r="O60" s="224">
        <f>ROUND(E60*N60,5)</f>
        <v>5.3400000000000001E-3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115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49</v>
      </c>
      <c r="B61" s="221" t="s">
        <v>190</v>
      </c>
      <c r="C61" s="266" t="s">
        <v>191</v>
      </c>
      <c r="D61" s="223" t="s">
        <v>112</v>
      </c>
      <c r="E61" s="230">
        <v>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0</v>
      </c>
      <c r="M61" s="234">
        <f>G61*(1+L61/100)</f>
        <v>0</v>
      </c>
      <c r="N61" s="224">
        <v>8.0000000000000004E-4</v>
      </c>
      <c r="O61" s="224">
        <f>ROUND(E61*N61,5)</f>
        <v>8.0000000000000004E-4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115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50</v>
      </c>
      <c r="B62" s="221" t="s">
        <v>192</v>
      </c>
      <c r="C62" s="266" t="s">
        <v>193</v>
      </c>
      <c r="D62" s="223" t="s">
        <v>112</v>
      </c>
      <c r="E62" s="230">
        <v>32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0</v>
      </c>
      <c r="M62" s="234">
        <f>G62*(1+L62/100)</f>
        <v>0</v>
      </c>
      <c r="N62" s="224">
        <v>1.8E-3</v>
      </c>
      <c r="O62" s="224">
        <f>ROUND(E62*N62,5)</f>
        <v>5.7599999999999998E-2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115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51</v>
      </c>
      <c r="B63" s="221" t="s">
        <v>194</v>
      </c>
      <c r="C63" s="266" t="s">
        <v>195</v>
      </c>
      <c r="D63" s="223" t="s">
        <v>112</v>
      </c>
      <c r="E63" s="230">
        <v>3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0</v>
      </c>
      <c r="M63" s="234">
        <f>G63*(1+L63/100)</f>
        <v>0</v>
      </c>
      <c r="N63" s="224">
        <v>5.0000000000000002E-5</v>
      </c>
      <c r="O63" s="224">
        <f>ROUND(E63*N63,5)</f>
        <v>1.4999999999999999E-4</v>
      </c>
      <c r="P63" s="224">
        <v>0</v>
      </c>
      <c r="Q63" s="224">
        <f>ROUND(E63*P63,5)</f>
        <v>0</v>
      </c>
      <c r="R63" s="224"/>
      <c r="S63" s="224"/>
      <c r="T63" s="225">
        <v>0.55000000000000004</v>
      </c>
      <c r="U63" s="224">
        <f>ROUND(E63*T63,2)</f>
        <v>1.65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94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52</v>
      </c>
      <c r="B64" s="221" t="s">
        <v>196</v>
      </c>
      <c r="C64" s="266" t="s">
        <v>197</v>
      </c>
      <c r="D64" s="223" t="s">
        <v>0</v>
      </c>
      <c r="E64" s="230">
        <v>3587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0</v>
      </c>
      <c r="M64" s="234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0</v>
      </c>
      <c r="U64" s="224">
        <f>ROUND(E64*T64,2)</f>
        <v>0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94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x14ac:dyDescent="0.2">
      <c r="A65" s="216" t="s">
        <v>89</v>
      </c>
      <c r="B65" s="222" t="s">
        <v>58</v>
      </c>
      <c r="C65" s="268" t="s">
        <v>59</v>
      </c>
      <c r="D65" s="227"/>
      <c r="E65" s="232"/>
      <c r="F65" s="235"/>
      <c r="G65" s="235">
        <f>SUMIF(AE66:AE118,"&lt;&gt;NOR",G66:G118)</f>
        <v>0</v>
      </c>
      <c r="H65" s="235"/>
      <c r="I65" s="235">
        <f>SUM(I66:I118)</f>
        <v>0</v>
      </c>
      <c r="J65" s="235"/>
      <c r="K65" s="235">
        <f>SUM(K66:K118)</f>
        <v>0</v>
      </c>
      <c r="L65" s="235"/>
      <c r="M65" s="235">
        <f>SUM(M66:M118)</f>
        <v>0</v>
      </c>
      <c r="N65" s="228"/>
      <c r="O65" s="228">
        <f>SUM(O66:O118)</f>
        <v>0.29070999999999997</v>
      </c>
      <c r="P65" s="228"/>
      <c r="Q65" s="228">
        <f>SUM(Q66:Q118)</f>
        <v>0</v>
      </c>
      <c r="R65" s="228"/>
      <c r="S65" s="228"/>
      <c r="T65" s="229"/>
      <c r="U65" s="228">
        <f>SUM(U66:U118)</f>
        <v>311.21999999999991</v>
      </c>
      <c r="AE65" t="s">
        <v>90</v>
      </c>
    </row>
    <row r="66" spans="1:60" outlineLevel="1" x14ac:dyDescent="0.2">
      <c r="A66" s="215">
        <v>53</v>
      </c>
      <c r="B66" s="221" t="s">
        <v>198</v>
      </c>
      <c r="C66" s="266" t="s">
        <v>199</v>
      </c>
      <c r="D66" s="223" t="s">
        <v>112</v>
      </c>
      <c r="E66" s="230">
        <v>66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0</v>
      </c>
      <c r="M66" s="234">
        <f>G66*(1+L66/100)</f>
        <v>0</v>
      </c>
      <c r="N66" s="224">
        <v>0</v>
      </c>
      <c r="O66" s="224">
        <f>ROUND(E66*N66,5)</f>
        <v>0</v>
      </c>
      <c r="P66" s="224">
        <v>0</v>
      </c>
      <c r="Q66" s="224">
        <f>ROUND(E66*P66,5)</f>
        <v>0</v>
      </c>
      <c r="R66" s="224"/>
      <c r="S66" s="224"/>
      <c r="T66" s="225">
        <v>0.42499999999999999</v>
      </c>
      <c r="U66" s="224">
        <f>ROUND(E66*T66,2)</f>
        <v>28.05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94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54</v>
      </c>
      <c r="B67" s="221" t="s">
        <v>200</v>
      </c>
      <c r="C67" s="266" t="s">
        <v>201</v>
      </c>
      <c r="D67" s="223" t="s">
        <v>127</v>
      </c>
      <c r="E67" s="230">
        <v>465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0</v>
      </c>
      <c r="M67" s="234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4.2000000000000003E-2</v>
      </c>
      <c r="U67" s="224">
        <f>ROUND(E67*T67,2)</f>
        <v>19.53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94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55</v>
      </c>
      <c r="B68" s="221" t="s">
        <v>202</v>
      </c>
      <c r="C68" s="266" t="s">
        <v>203</v>
      </c>
      <c r="D68" s="223" t="s">
        <v>127</v>
      </c>
      <c r="E68" s="230">
        <v>465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0</v>
      </c>
      <c r="M68" s="234">
        <f>G68*(1+L68/100)</f>
        <v>0</v>
      </c>
      <c r="N68" s="224">
        <v>1.0000000000000001E-5</v>
      </c>
      <c r="O68" s="224">
        <f>ROUND(E68*N68,5)</f>
        <v>4.6499999999999996E-3</v>
      </c>
      <c r="P68" s="224">
        <v>0</v>
      </c>
      <c r="Q68" s="224">
        <f>ROUND(E68*P68,5)</f>
        <v>0</v>
      </c>
      <c r="R68" s="224"/>
      <c r="S68" s="224"/>
      <c r="T68" s="225">
        <v>6.2E-2</v>
      </c>
      <c r="U68" s="224">
        <f>ROUND(E68*T68,2)</f>
        <v>28.83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94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56</v>
      </c>
      <c r="B69" s="221" t="s">
        <v>204</v>
      </c>
      <c r="C69" s="266" t="s">
        <v>205</v>
      </c>
      <c r="D69" s="223" t="s">
        <v>127</v>
      </c>
      <c r="E69" s="230">
        <v>10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0</v>
      </c>
      <c r="M69" s="234">
        <f>G69*(1+L69/100)</f>
        <v>0</v>
      </c>
      <c r="N69" s="224">
        <v>1.33E-3</v>
      </c>
      <c r="O69" s="224">
        <f>ROUND(E69*N69,5)</f>
        <v>1.3299999999999999E-2</v>
      </c>
      <c r="P69" s="224">
        <v>0</v>
      </c>
      <c r="Q69" s="224">
        <f>ROUND(E69*P69,5)</f>
        <v>0</v>
      </c>
      <c r="R69" s="224"/>
      <c r="S69" s="224"/>
      <c r="T69" s="225">
        <v>0.28499999999999998</v>
      </c>
      <c r="U69" s="224">
        <f>ROUND(E69*T69,2)</f>
        <v>2.85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94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57</v>
      </c>
      <c r="B70" s="221" t="s">
        <v>206</v>
      </c>
      <c r="C70" s="266" t="s">
        <v>207</v>
      </c>
      <c r="D70" s="223" t="s">
        <v>127</v>
      </c>
      <c r="E70" s="230">
        <v>55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0</v>
      </c>
      <c r="M70" s="234">
        <f>G70*(1+L70/100)</f>
        <v>0</v>
      </c>
      <c r="N70" s="224">
        <v>1.6199999999999999E-3</v>
      </c>
      <c r="O70" s="224">
        <f>ROUND(E70*N70,5)</f>
        <v>8.9099999999999999E-2</v>
      </c>
      <c r="P70" s="224">
        <v>0</v>
      </c>
      <c r="Q70" s="224">
        <f>ROUND(E70*P70,5)</f>
        <v>0</v>
      </c>
      <c r="R70" s="224"/>
      <c r="S70" s="224"/>
      <c r="T70" s="225">
        <v>0.31900000000000001</v>
      </c>
      <c r="U70" s="224">
        <f>ROUND(E70*T70,2)</f>
        <v>17.55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94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58</v>
      </c>
      <c r="B71" s="221" t="s">
        <v>208</v>
      </c>
      <c r="C71" s="266" t="s">
        <v>209</v>
      </c>
      <c r="D71" s="223" t="s">
        <v>127</v>
      </c>
      <c r="E71" s="230">
        <v>10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0</v>
      </c>
      <c r="M71" s="234">
        <f>G71*(1+L71/100)</f>
        <v>0</v>
      </c>
      <c r="N71" s="224">
        <v>1.9400000000000001E-3</v>
      </c>
      <c r="O71" s="224">
        <f>ROUND(E71*N71,5)</f>
        <v>1.9400000000000001E-2</v>
      </c>
      <c r="P71" s="224">
        <v>0</v>
      </c>
      <c r="Q71" s="224">
        <f>ROUND(E71*P71,5)</f>
        <v>0</v>
      </c>
      <c r="R71" s="224"/>
      <c r="S71" s="224"/>
      <c r="T71" s="225">
        <v>0.33200000000000002</v>
      </c>
      <c r="U71" s="224">
        <f>ROUND(E71*T71,2)</f>
        <v>3.32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94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59</v>
      </c>
      <c r="B72" s="221" t="s">
        <v>210</v>
      </c>
      <c r="C72" s="266" t="s">
        <v>211</v>
      </c>
      <c r="D72" s="223" t="s">
        <v>127</v>
      </c>
      <c r="E72" s="230">
        <v>145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0</v>
      </c>
      <c r="M72" s="234">
        <f>G72*(1+L72/100)</f>
        <v>0</v>
      </c>
      <c r="N72" s="224">
        <v>0</v>
      </c>
      <c r="O72" s="224">
        <f>ROUND(E72*N72,5)</f>
        <v>0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94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60</v>
      </c>
      <c r="B73" s="221" t="s">
        <v>210</v>
      </c>
      <c r="C73" s="266" t="s">
        <v>212</v>
      </c>
      <c r="D73" s="223" t="s">
        <v>127</v>
      </c>
      <c r="E73" s="230">
        <v>35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0</v>
      </c>
      <c r="M73" s="234">
        <f>G73*(1+L73/100)</f>
        <v>0</v>
      </c>
      <c r="N73" s="224">
        <v>0</v>
      </c>
      <c r="O73" s="224">
        <f>ROUND(E73*N73,5)</f>
        <v>0</v>
      </c>
      <c r="P73" s="224">
        <v>0</v>
      </c>
      <c r="Q73" s="224">
        <f>ROUND(E73*P73,5)</f>
        <v>0</v>
      </c>
      <c r="R73" s="224"/>
      <c r="S73" s="224"/>
      <c r="T73" s="225">
        <v>0</v>
      </c>
      <c r="U73" s="224">
        <f>ROUND(E73*T73,2)</f>
        <v>0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94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61</v>
      </c>
      <c r="B74" s="221" t="s">
        <v>210</v>
      </c>
      <c r="C74" s="266" t="s">
        <v>213</v>
      </c>
      <c r="D74" s="223" t="s">
        <v>127</v>
      </c>
      <c r="E74" s="230">
        <v>35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0</v>
      </c>
      <c r="M74" s="234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94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62</v>
      </c>
      <c r="B75" s="221" t="s">
        <v>210</v>
      </c>
      <c r="C75" s="266" t="s">
        <v>214</v>
      </c>
      <c r="D75" s="223" t="s">
        <v>127</v>
      </c>
      <c r="E75" s="230">
        <v>70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0</v>
      </c>
      <c r="M75" s="234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94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63</v>
      </c>
      <c r="B76" s="221" t="s">
        <v>210</v>
      </c>
      <c r="C76" s="266" t="s">
        <v>215</v>
      </c>
      <c r="D76" s="223" t="s">
        <v>127</v>
      </c>
      <c r="E76" s="230">
        <v>70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0</v>
      </c>
      <c r="M76" s="234">
        <f>G76*(1+L76/100)</f>
        <v>0</v>
      </c>
      <c r="N76" s="224">
        <v>0</v>
      </c>
      <c r="O76" s="224">
        <f>ROUND(E76*N76,5)</f>
        <v>0</v>
      </c>
      <c r="P76" s="224">
        <v>0</v>
      </c>
      <c r="Q76" s="224">
        <f>ROUND(E76*P76,5)</f>
        <v>0</v>
      </c>
      <c r="R76" s="224"/>
      <c r="S76" s="224"/>
      <c r="T76" s="225">
        <v>0</v>
      </c>
      <c r="U76" s="224">
        <f>ROUND(E76*T76,2)</f>
        <v>0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94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64</v>
      </c>
      <c r="B77" s="221" t="s">
        <v>210</v>
      </c>
      <c r="C77" s="266" t="s">
        <v>216</v>
      </c>
      <c r="D77" s="223" t="s">
        <v>127</v>
      </c>
      <c r="E77" s="230">
        <v>50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0</v>
      </c>
      <c r="M77" s="234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</v>
      </c>
      <c r="U77" s="224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94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65</v>
      </c>
      <c r="B78" s="221" t="s">
        <v>210</v>
      </c>
      <c r="C78" s="266" t="s">
        <v>217</v>
      </c>
      <c r="D78" s="223" t="s">
        <v>127</v>
      </c>
      <c r="E78" s="230">
        <v>25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0</v>
      </c>
      <c r="M78" s="234">
        <f>G78*(1+L78/100)</f>
        <v>0</v>
      </c>
      <c r="N78" s="224">
        <v>0</v>
      </c>
      <c r="O78" s="224">
        <f>ROUND(E78*N78,5)</f>
        <v>0</v>
      </c>
      <c r="P78" s="224">
        <v>0</v>
      </c>
      <c r="Q78" s="224">
        <f>ROUND(E78*P78,5)</f>
        <v>0</v>
      </c>
      <c r="R78" s="224"/>
      <c r="S78" s="224"/>
      <c r="T78" s="225">
        <v>0</v>
      </c>
      <c r="U78" s="224">
        <f>ROUND(E78*T78,2)</f>
        <v>0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94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66</v>
      </c>
      <c r="B79" s="221" t="s">
        <v>210</v>
      </c>
      <c r="C79" s="266" t="s">
        <v>218</v>
      </c>
      <c r="D79" s="223" t="s">
        <v>127</v>
      </c>
      <c r="E79" s="230">
        <v>15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0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94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15">
        <v>67</v>
      </c>
      <c r="B80" s="221" t="s">
        <v>219</v>
      </c>
      <c r="C80" s="266" t="s">
        <v>220</v>
      </c>
      <c r="D80" s="223" t="s">
        <v>127</v>
      </c>
      <c r="E80" s="230">
        <v>360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0</v>
      </c>
      <c r="M80" s="234">
        <f>G80*(1+L80/100)</f>
        <v>0</v>
      </c>
      <c r="N80" s="224">
        <v>0</v>
      </c>
      <c r="O80" s="224">
        <f>ROUND(E80*N80,5)</f>
        <v>0</v>
      </c>
      <c r="P80" s="224">
        <v>0</v>
      </c>
      <c r="Q80" s="224">
        <f>ROUND(E80*P80,5)</f>
        <v>0</v>
      </c>
      <c r="R80" s="224"/>
      <c r="S80" s="224"/>
      <c r="T80" s="225">
        <v>8.2000000000000003E-2</v>
      </c>
      <c r="U80" s="224">
        <f>ROUND(E80*T80,2)</f>
        <v>29.52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94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>
        <v>68</v>
      </c>
      <c r="B81" s="221" t="s">
        <v>221</v>
      </c>
      <c r="C81" s="266" t="s">
        <v>222</v>
      </c>
      <c r="D81" s="223" t="s">
        <v>127</v>
      </c>
      <c r="E81" s="230">
        <v>85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0</v>
      </c>
      <c r="M81" s="234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0.114</v>
      </c>
      <c r="U81" s="224">
        <f>ROUND(E81*T81,2)</f>
        <v>9.69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94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69</v>
      </c>
      <c r="B82" s="221" t="s">
        <v>210</v>
      </c>
      <c r="C82" s="266" t="s">
        <v>223</v>
      </c>
      <c r="D82" s="223" t="s">
        <v>127</v>
      </c>
      <c r="E82" s="230">
        <v>250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0</v>
      </c>
      <c r="M82" s="234">
        <f>G82*(1+L82/100)</f>
        <v>0</v>
      </c>
      <c r="N82" s="224">
        <v>0</v>
      </c>
      <c r="O82" s="224">
        <f>ROUND(E82*N82,5)</f>
        <v>0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94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70</v>
      </c>
      <c r="B83" s="221" t="s">
        <v>210</v>
      </c>
      <c r="C83" s="266" t="s">
        <v>224</v>
      </c>
      <c r="D83" s="223" t="s">
        <v>127</v>
      </c>
      <c r="E83" s="230">
        <v>75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0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94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71</v>
      </c>
      <c r="B84" s="221" t="s">
        <v>210</v>
      </c>
      <c r="C84" s="266" t="s">
        <v>225</v>
      </c>
      <c r="D84" s="223" t="s">
        <v>127</v>
      </c>
      <c r="E84" s="230">
        <v>45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0</v>
      </c>
      <c r="M84" s="234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94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72</v>
      </c>
      <c r="B85" s="221" t="s">
        <v>226</v>
      </c>
      <c r="C85" s="266" t="s">
        <v>227</v>
      </c>
      <c r="D85" s="223" t="s">
        <v>127</v>
      </c>
      <c r="E85" s="230">
        <v>250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0</v>
      </c>
      <c r="M85" s="234">
        <f>G85*(1+L85/100)</f>
        <v>0</v>
      </c>
      <c r="N85" s="224">
        <v>2.7999999999999998E-4</v>
      </c>
      <c r="O85" s="224">
        <f>ROUND(E85*N85,5)</f>
        <v>7.0000000000000007E-2</v>
      </c>
      <c r="P85" s="224">
        <v>0</v>
      </c>
      <c r="Q85" s="224">
        <f>ROUND(E85*P85,5)</f>
        <v>0</v>
      </c>
      <c r="R85" s="224"/>
      <c r="S85" s="224"/>
      <c r="T85" s="225">
        <v>0.36516999999999999</v>
      </c>
      <c r="U85" s="224">
        <f>ROUND(E85*T85,2)</f>
        <v>91.29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94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73</v>
      </c>
      <c r="B86" s="221" t="s">
        <v>228</v>
      </c>
      <c r="C86" s="266" t="s">
        <v>229</v>
      </c>
      <c r="D86" s="223" t="s">
        <v>127</v>
      </c>
      <c r="E86" s="230">
        <v>75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0</v>
      </c>
      <c r="M86" s="234">
        <f>G86*(1+L86/100)</f>
        <v>0</v>
      </c>
      <c r="N86" s="224">
        <v>2.7999999999999998E-4</v>
      </c>
      <c r="O86" s="224">
        <f>ROUND(E86*N86,5)</f>
        <v>2.1000000000000001E-2</v>
      </c>
      <c r="P86" s="224">
        <v>0</v>
      </c>
      <c r="Q86" s="224">
        <f>ROUND(E86*P86,5)</f>
        <v>0</v>
      </c>
      <c r="R86" s="224"/>
      <c r="S86" s="224"/>
      <c r="T86" s="225">
        <v>0.40018999999999999</v>
      </c>
      <c r="U86" s="224">
        <f>ROUND(E86*T86,2)</f>
        <v>30.01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94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74</v>
      </c>
      <c r="B87" s="221" t="s">
        <v>230</v>
      </c>
      <c r="C87" s="266" t="s">
        <v>231</v>
      </c>
      <c r="D87" s="223" t="s">
        <v>127</v>
      </c>
      <c r="E87" s="230">
        <v>45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0</v>
      </c>
      <c r="M87" s="234">
        <f>G87*(1+L87/100)</f>
        <v>0</v>
      </c>
      <c r="N87" s="224">
        <v>2.7999999999999998E-4</v>
      </c>
      <c r="O87" s="224">
        <f>ROUND(E87*N87,5)</f>
        <v>1.26E-2</v>
      </c>
      <c r="P87" s="224">
        <v>0</v>
      </c>
      <c r="Q87" s="224">
        <f>ROUND(E87*P87,5)</f>
        <v>0</v>
      </c>
      <c r="R87" s="224"/>
      <c r="S87" s="224"/>
      <c r="T87" s="225">
        <v>0.47626000000000002</v>
      </c>
      <c r="U87" s="224">
        <f>ROUND(E87*T87,2)</f>
        <v>21.43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94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75</v>
      </c>
      <c r="B88" s="221" t="s">
        <v>232</v>
      </c>
      <c r="C88" s="266" t="s">
        <v>233</v>
      </c>
      <c r="D88" s="223" t="s">
        <v>112</v>
      </c>
      <c r="E88" s="230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0</v>
      </c>
      <c r="M88" s="234">
        <f>G88*(1+L88/100)</f>
        <v>0</v>
      </c>
      <c r="N88" s="224">
        <v>1.3999999999999999E-4</v>
      </c>
      <c r="O88" s="224">
        <f>ROUND(E88*N88,5)</f>
        <v>1.3999999999999999E-4</v>
      </c>
      <c r="P88" s="224">
        <v>0</v>
      </c>
      <c r="Q88" s="224">
        <f>ROUND(E88*P88,5)</f>
        <v>0</v>
      </c>
      <c r="R88" s="224"/>
      <c r="S88" s="224"/>
      <c r="T88" s="225">
        <v>0</v>
      </c>
      <c r="U88" s="224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115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76</v>
      </c>
      <c r="B89" s="221" t="s">
        <v>234</v>
      </c>
      <c r="C89" s="266" t="s">
        <v>235</v>
      </c>
      <c r="D89" s="223" t="s">
        <v>112</v>
      </c>
      <c r="E89" s="230">
        <v>2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0</v>
      </c>
      <c r="M89" s="234">
        <f>G89*(1+L89/100)</f>
        <v>0</v>
      </c>
      <c r="N89" s="224">
        <v>2.0000000000000001E-4</v>
      </c>
      <c r="O89" s="224">
        <f>ROUND(E89*N89,5)</f>
        <v>4.0000000000000002E-4</v>
      </c>
      <c r="P89" s="224">
        <v>0</v>
      </c>
      <c r="Q89" s="224">
        <f>ROUND(E89*P89,5)</f>
        <v>0</v>
      </c>
      <c r="R89" s="224"/>
      <c r="S89" s="224"/>
      <c r="T89" s="225">
        <v>0</v>
      </c>
      <c r="U89" s="224">
        <f>ROUND(E89*T89,2)</f>
        <v>0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115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77</v>
      </c>
      <c r="B90" s="221" t="s">
        <v>236</v>
      </c>
      <c r="C90" s="266" t="s">
        <v>237</v>
      </c>
      <c r="D90" s="223" t="s">
        <v>112</v>
      </c>
      <c r="E90" s="230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0</v>
      </c>
      <c r="M90" s="234">
        <f>G90*(1+L90/100)</f>
        <v>0</v>
      </c>
      <c r="N90" s="224">
        <v>3.1E-4</v>
      </c>
      <c r="O90" s="224">
        <f>ROUND(E90*N90,5)</f>
        <v>3.1E-4</v>
      </c>
      <c r="P90" s="224">
        <v>0</v>
      </c>
      <c r="Q90" s="224">
        <f>ROUND(E90*P90,5)</f>
        <v>0</v>
      </c>
      <c r="R90" s="224"/>
      <c r="S90" s="224"/>
      <c r="T90" s="225">
        <v>0</v>
      </c>
      <c r="U90" s="224">
        <f>ROUND(E90*T90,2)</f>
        <v>0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115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78</v>
      </c>
      <c r="B91" s="221" t="s">
        <v>238</v>
      </c>
      <c r="C91" s="266" t="s">
        <v>239</v>
      </c>
      <c r="D91" s="223" t="s">
        <v>112</v>
      </c>
      <c r="E91" s="230">
        <v>1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0</v>
      </c>
      <c r="M91" s="234">
        <f>G91*(1+L91/100)</f>
        <v>0</v>
      </c>
      <c r="N91" s="224">
        <v>8.0999999999999996E-4</v>
      </c>
      <c r="O91" s="224">
        <f>ROUND(E91*N91,5)</f>
        <v>8.0999999999999996E-4</v>
      </c>
      <c r="P91" s="224">
        <v>0</v>
      </c>
      <c r="Q91" s="224">
        <f>ROUND(E91*P91,5)</f>
        <v>0</v>
      </c>
      <c r="R91" s="224"/>
      <c r="S91" s="224"/>
      <c r="T91" s="225">
        <v>0</v>
      </c>
      <c r="U91" s="224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115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79</v>
      </c>
      <c r="B92" s="221" t="s">
        <v>240</v>
      </c>
      <c r="C92" s="266" t="s">
        <v>241</v>
      </c>
      <c r="D92" s="223" t="s">
        <v>112</v>
      </c>
      <c r="E92" s="230">
        <v>2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0</v>
      </c>
      <c r="M92" s="234">
        <f>G92*(1+L92/100)</f>
        <v>0</v>
      </c>
      <c r="N92" s="224">
        <v>1.33E-3</v>
      </c>
      <c r="O92" s="224">
        <f>ROUND(E92*N92,5)</f>
        <v>2.66E-3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115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80</v>
      </c>
      <c r="B93" s="221" t="s">
        <v>242</v>
      </c>
      <c r="C93" s="266" t="s">
        <v>243</v>
      </c>
      <c r="D93" s="223" t="s">
        <v>112</v>
      </c>
      <c r="E93" s="230">
        <v>18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0</v>
      </c>
      <c r="M93" s="234">
        <f>G93*(1+L93/100)</f>
        <v>0</v>
      </c>
      <c r="N93" s="224">
        <v>3.1E-4</v>
      </c>
      <c r="O93" s="224">
        <f>ROUND(E93*N93,5)</f>
        <v>5.5799999999999999E-3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115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81</v>
      </c>
      <c r="B94" s="221" t="s">
        <v>242</v>
      </c>
      <c r="C94" s="266" t="s">
        <v>244</v>
      </c>
      <c r="D94" s="223" t="s">
        <v>112</v>
      </c>
      <c r="E94" s="230">
        <v>3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0</v>
      </c>
      <c r="M94" s="234">
        <f>G94*(1+L94/100)</f>
        <v>0</v>
      </c>
      <c r="N94" s="224">
        <v>3.1E-4</v>
      </c>
      <c r="O94" s="224">
        <f>ROUND(E94*N94,5)</f>
        <v>9.3000000000000005E-4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115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82</v>
      </c>
      <c r="B95" s="221" t="s">
        <v>242</v>
      </c>
      <c r="C95" s="266" t="s">
        <v>245</v>
      </c>
      <c r="D95" s="223" t="s">
        <v>112</v>
      </c>
      <c r="E95" s="230">
        <v>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0</v>
      </c>
      <c r="M95" s="234">
        <f>G95*(1+L95/100)</f>
        <v>0</v>
      </c>
      <c r="N95" s="224">
        <v>3.1E-4</v>
      </c>
      <c r="O95" s="224">
        <f>ROUND(E95*N95,5)</f>
        <v>6.2E-4</v>
      </c>
      <c r="P95" s="224">
        <v>0</v>
      </c>
      <c r="Q95" s="224">
        <f>ROUND(E95*P95,5)</f>
        <v>0</v>
      </c>
      <c r="R95" s="224"/>
      <c r="S95" s="224"/>
      <c r="T95" s="225">
        <v>0</v>
      </c>
      <c r="U95" s="224">
        <f>ROUND(E95*T95,2)</f>
        <v>0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115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83</v>
      </c>
      <c r="B96" s="221" t="s">
        <v>246</v>
      </c>
      <c r="C96" s="266" t="s">
        <v>247</v>
      </c>
      <c r="D96" s="223" t="s">
        <v>112</v>
      </c>
      <c r="E96" s="230">
        <v>1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0</v>
      </c>
      <c r="M96" s="234">
        <f>G96*(1+L96/100)</f>
        <v>0</v>
      </c>
      <c r="N96" s="224">
        <v>1.4999999999999999E-4</v>
      </c>
      <c r="O96" s="224">
        <f>ROUND(E96*N96,5)</f>
        <v>1.4999999999999999E-4</v>
      </c>
      <c r="P96" s="224">
        <v>0</v>
      </c>
      <c r="Q96" s="224">
        <f>ROUND(E96*P96,5)</f>
        <v>0</v>
      </c>
      <c r="R96" s="224"/>
      <c r="S96" s="224"/>
      <c r="T96" s="225">
        <v>0</v>
      </c>
      <c r="U96" s="224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115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84</v>
      </c>
      <c r="B97" s="221" t="s">
        <v>248</v>
      </c>
      <c r="C97" s="266" t="s">
        <v>249</v>
      </c>
      <c r="D97" s="223" t="s">
        <v>112</v>
      </c>
      <c r="E97" s="230">
        <v>2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0</v>
      </c>
      <c r="M97" s="234">
        <f>G97*(1+L97/100)</f>
        <v>0</v>
      </c>
      <c r="N97" s="224">
        <v>2.3000000000000001E-4</v>
      </c>
      <c r="O97" s="224">
        <f>ROUND(E97*N97,5)</f>
        <v>4.6000000000000001E-4</v>
      </c>
      <c r="P97" s="224">
        <v>0</v>
      </c>
      <c r="Q97" s="224">
        <f>ROUND(E97*P97,5)</f>
        <v>0</v>
      </c>
      <c r="R97" s="224"/>
      <c r="S97" s="224"/>
      <c r="T97" s="225">
        <v>0</v>
      </c>
      <c r="U97" s="224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115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85</v>
      </c>
      <c r="B98" s="221" t="s">
        <v>250</v>
      </c>
      <c r="C98" s="266" t="s">
        <v>251</v>
      </c>
      <c r="D98" s="223" t="s">
        <v>112</v>
      </c>
      <c r="E98" s="230">
        <v>1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0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0</v>
      </c>
      <c r="U98" s="224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115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86</v>
      </c>
      <c r="B99" s="221" t="s">
        <v>252</v>
      </c>
      <c r="C99" s="266" t="s">
        <v>253</v>
      </c>
      <c r="D99" s="223" t="s">
        <v>112</v>
      </c>
      <c r="E99" s="230">
        <v>1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0</v>
      </c>
      <c r="M99" s="234">
        <f>G99*(1+L99/100)</f>
        <v>0</v>
      </c>
      <c r="N99" s="224">
        <v>1.0200000000000001E-3</v>
      </c>
      <c r="O99" s="224">
        <f>ROUND(E99*N99,5)</f>
        <v>1.0200000000000001E-3</v>
      </c>
      <c r="P99" s="224">
        <v>0</v>
      </c>
      <c r="Q99" s="224">
        <f>ROUND(E99*P99,5)</f>
        <v>0</v>
      </c>
      <c r="R99" s="224"/>
      <c r="S99" s="224"/>
      <c r="T99" s="225">
        <v>0</v>
      </c>
      <c r="U99" s="224">
        <f>ROUND(E99*T99,2)</f>
        <v>0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115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87</v>
      </c>
      <c r="B100" s="221" t="s">
        <v>254</v>
      </c>
      <c r="C100" s="266" t="s">
        <v>255</v>
      </c>
      <c r="D100" s="223" t="s">
        <v>112</v>
      </c>
      <c r="E100" s="230">
        <v>2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0</v>
      </c>
      <c r="M100" s="234">
        <f>G100*(1+L100/100)</f>
        <v>0</v>
      </c>
      <c r="N100" s="224">
        <v>2.1000000000000001E-4</v>
      </c>
      <c r="O100" s="224">
        <f>ROUND(E100*N100,5)</f>
        <v>4.2000000000000002E-4</v>
      </c>
      <c r="P100" s="224">
        <v>0</v>
      </c>
      <c r="Q100" s="224">
        <f>ROUND(E100*P100,5)</f>
        <v>0</v>
      </c>
      <c r="R100" s="224"/>
      <c r="S100" s="224"/>
      <c r="T100" s="225">
        <v>0.16500000000000001</v>
      </c>
      <c r="U100" s="224">
        <f>ROUND(E100*T100,2)</f>
        <v>0.33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94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88</v>
      </c>
      <c r="B101" s="221" t="s">
        <v>256</v>
      </c>
      <c r="C101" s="266" t="s">
        <v>257</v>
      </c>
      <c r="D101" s="223" t="s">
        <v>112</v>
      </c>
      <c r="E101" s="230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0</v>
      </c>
      <c r="M101" s="234">
        <f>G101*(1+L101/100)</f>
        <v>0</v>
      </c>
      <c r="N101" s="224">
        <v>1.7000000000000001E-4</v>
      </c>
      <c r="O101" s="224">
        <f>ROUND(E101*N101,5)</f>
        <v>1.7000000000000001E-4</v>
      </c>
      <c r="P101" s="224">
        <v>0</v>
      </c>
      <c r="Q101" s="224">
        <f>ROUND(E101*P101,5)</f>
        <v>0</v>
      </c>
      <c r="R101" s="224"/>
      <c r="S101" s="224"/>
      <c r="T101" s="225">
        <v>8.3000000000000004E-2</v>
      </c>
      <c r="U101" s="224">
        <f>ROUND(E101*T101,2)</f>
        <v>0.08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94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89</v>
      </c>
      <c r="B102" s="221" t="s">
        <v>137</v>
      </c>
      <c r="C102" s="266" t="s">
        <v>138</v>
      </c>
      <c r="D102" s="223" t="s">
        <v>127</v>
      </c>
      <c r="E102" s="230">
        <v>20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0</v>
      </c>
      <c r="M102" s="234">
        <f>G102*(1+L102/100)</f>
        <v>0</v>
      </c>
      <c r="N102" s="224">
        <v>1.5100000000000001E-3</v>
      </c>
      <c r="O102" s="224">
        <f>ROUND(E102*N102,5)</f>
        <v>3.0200000000000001E-2</v>
      </c>
      <c r="P102" s="224">
        <v>0</v>
      </c>
      <c r="Q102" s="224">
        <f>ROUND(E102*P102,5)</f>
        <v>0</v>
      </c>
      <c r="R102" s="224"/>
      <c r="S102" s="224"/>
      <c r="T102" s="225">
        <v>0.89900000000000002</v>
      </c>
      <c r="U102" s="224">
        <f>ROUND(E102*T102,2)</f>
        <v>17.98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94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15">
        <v>90</v>
      </c>
      <c r="B103" s="221" t="s">
        <v>210</v>
      </c>
      <c r="C103" s="266" t="s">
        <v>258</v>
      </c>
      <c r="D103" s="223" t="s">
        <v>112</v>
      </c>
      <c r="E103" s="230">
        <v>1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0</v>
      </c>
      <c r="M103" s="234">
        <f>G103*(1+L103/100)</f>
        <v>0</v>
      </c>
      <c r="N103" s="224">
        <v>3.4000000000000002E-4</v>
      </c>
      <c r="O103" s="224">
        <f>ROUND(E103*N103,5)</f>
        <v>3.4000000000000002E-4</v>
      </c>
      <c r="P103" s="224">
        <v>0</v>
      </c>
      <c r="Q103" s="224">
        <f>ROUND(E103*P103,5)</f>
        <v>0</v>
      </c>
      <c r="R103" s="224"/>
      <c r="S103" s="224"/>
      <c r="T103" s="225">
        <v>0.20599999999999999</v>
      </c>
      <c r="U103" s="224">
        <f>ROUND(E103*T103,2)</f>
        <v>0.21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94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91</v>
      </c>
      <c r="B104" s="221" t="s">
        <v>259</v>
      </c>
      <c r="C104" s="266" t="s">
        <v>260</v>
      </c>
      <c r="D104" s="223" t="s">
        <v>112</v>
      </c>
      <c r="E104" s="230">
        <v>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0</v>
      </c>
      <c r="M104" s="234">
        <f>G104*(1+L104/100)</f>
        <v>0</v>
      </c>
      <c r="N104" s="224">
        <v>1.25E-3</v>
      </c>
      <c r="O104" s="224">
        <f>ROUND(E104*N104,5)</f>
        <v>1.25E-3</v>
      </c>
      <c r="P104" s="224">
        <v>0</v>
      </c>
      <c r="Q104" s="224">
        <f>ROUND(E104*P104,5)</f>
        <v>0</v>
      </c>
      <c r="R104" s="224"/>
      <c r="S104" s="224"/>
      <c r="T104" s="225">
        <v>0</v>
      </c>
      <c r="U104" s="224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115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92</v>
      </c>
      <c r="B105" s="221" t="s">
        <v>261</v>
      </c>
      <c r="C105" s="266" t="s">
        <v>262</v>
      </c>
      <c r="D105" s="223" t="s">
        <v>112</v>
      </c>
      <c r="E105" s="230">
        <v>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0</v>
      </c>
      <c r="M105" s="234">
        <f>G105*(1+L105/100)</f>
        <v>0</v>
      </c>
      <c r="N105" s="224">
        <v>2.47E-3</v>
      </c>
      <c r="O105" s="224">
        <f>ROUND(E105*N105,5)</f>
        <v>2.47E-3</v>
      </c>
      <c r="P105" s="224">
        <v>0</v>
      </c>
      <c r="Q105" s="224">
        <f>ROUND(E105*P105,5)</f>
        <v>0</v>
      </c>
      <c r="R105" s="224"/>
      <c r="S105" s="224"/>
      <c r="T105" s="225">
        <v>0.39300000000000002</v>
      </c>
      <c r="U105" s="224">
        <f>ROUND(E105*T105,2)</f>
        <v>0.39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94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93</v>
      </c>
      <c r="B106" s="221" t="s">
        <v>263</v>
      </c>
      <c r="C106" s="266" t="s">
        <v>264</v>
      </c>
      <c r="D106" s="223" t="s">
        <v>112</v>
      </c>
      <c r="E106" s="230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0</v>
      </c>
      <c r="M106" s="234">
        <f>G106*(1+L106/100)</f>
        <v>0</v>
      </c>
      <c r="N106" s="224">
        <v>1.64E-3</v>
      </c>
      <c r="O106" s="224">
        <f>ROUND(E106*N106,5)</f>
        <v>1.64E-3</v>
      </c>
      <c r="P106" s="224">
        <v>0</v>
      </c>
      <c r="Q106" s="224">
        <f>ROUND(E106*P106,5)</f>
        <v>0</v>
      </c>
      <c r="R106" s="224"/>
      <c r="S106" s="224"/>
      <c r="T106" s="225">
        <v>0.372</v>
      </c>
      <c r="U106" s="224">
        <f>ROUND(E106*T106,2)</f>
        <v>0.37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94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94</v>
      </c>
      <c r="B107" s="221" t="s">
        <v>265</v>
      </c>
      <c r="C107" s="266" t="s">
        <v>266</v>
      </c>
      <c r="D107" s="223" t="s">
        <v>112</v>
      </c>
      <c r="E107" s="230">
        <v>1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0</v>
      </c>
      <c r="M107" s="234">
        <f>G107*(1+L107/100)</f>
        <v>0</v>
      </c>
      <c r="N107" s="224">
        <v>6.28E-3</v>
      </c>
      <c r="O107" s="224">
        <f>ROUND(E107*N107,5)</f>
        <v>6.28E-3</v>
      </c>
      <c r="P107" s="224">
        <v>0</v>
      </c>
      <c r="Q107" s="224">
        <f>ROUND(E107*P107,5)</f>
        <v>0</v>
      </c>
      <c r="R107" s="224"/>
      <c r="S107" s="224"/>
      <c r="T107" s="225">
        <v>0.42299999999999999</v>
      </c>
      <c r="U107" s="224">
        <f>ROUND(E107*T107,2)</f>
        <v>0.42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94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95</v>
      </c>
      <c r="B108" s="221" t="s">
        <v>267</v>
      </c>
      <c r="C108" s="266" t="s">
        <v>268</v>
      </c>
      <c r="D108" s="223" t="s">
        <v>112</v>
      </c>
      <c r="E108" s="230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0</v>
      </c>
      <c r="M108" s="234">
        <f>G108*(1+L108/100)</f>
        <v>0</v>
      </c>
      <c r="N108" s="224">
        <v>2.7799999999999999E-3</v>
      </c>
      <c r="O108" s="224">
        <f>ROUND(E108*N108,5)</f>
        <v>2.7799999999999999E-3</v>
      </c>
      <c r="P108" s="224">
        <v>0</v>
      </c>
      <c r="Q108" s="224">
        <f>ROUND(E108*P108,5)</f>
        <v>0</v>
      </c>
      <c r="R108" s="224"/>
      <c r="S108" s="224"/>
      <c r="T108" s="225">
        <v>0.39300000000000002</v>
      </c>
      <c r="U108" s="224">
        <f>ROUND(E108*T108,2)</f>
        <v>0.39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94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96</v>
      </c>
      <c r="B109" s="221" t="s">
        <v>242</v>
      </c>
      <c r="C109" s="266" t="s">
        <v>269</v>
      </c>
      <c r="D109" s="223" t="s">
        <v>112</v>
      </c>
      <c r="E109" s="230">
        <v>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0</v>
      </c>
      <c r="M109" s="234">
        <f>G109*(1+L109/100)</f>
        <v>0</v>
      </c>
      <c r="N109" s="224">
        <v>3.1E-4</v>
      </c>
      <c r="O109" s="224">
        <f>ROUND(E109*N109,5)</f>
        <v>3.1E-4</v>
      </c>
      <c r="P109" s="224">
        <v>0</v>
      </c>
      <c r="Q109" s="224">
        <f>ROUND(E109*P109,5)</f>
        <v>0</v>
      </c>
      <c r="R109" s="224"/>
      <c r="S109" s="224"/>
      <c r="T109" s="225">
        <v>0</v>
      </c>
      <c r="U109" s="224">
        <f>ROUND(E109*T109,2)</f>
        <v>0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115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97</v>
      </c>
      <c r="B110" s="221" t="s">
        <v>270</v>
      </c>
      <c r="C110" s="266" t="s">
        <v>271</v>
      </c>
      <c r="D110" s="223" t="s">
        <v>112</v>
      </c>
      <c r="E110" s="230">
        <v>1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0</v>
      </c>
      <c r="M110" s="234">
        <f>G110*(1+L110/100)</f>
        <v>0</v>
      </c>
      <c r="N110" s="224">
        <v>1.3799999999999999E-3</v>
      </c>
      <c r="O110" s="224">
        <f>ROUND(E110*N110,5)</f>
        <v>1.3799999999999999E-3</v>
      </c>
      <c r="P110" s="224">
        <v>0</v>
      </c>
      <c r="Q110" s="224">
        <f>ROUND(E110*P110,5)</f>
        <v>0</v>
      </c>
      <c r="R110" s="224"/>
      <c r="S110" s="224"/>
      <c r="T110" s="225">
        <v>0.47599999999999998</v>
      </c>
      <c r="U110" s="224">
        <f>ROUND(E110*T110,2)</f>
        <v>0.48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94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98</v>
      </c>
      <c r="B111" s="221" t="s">
        <v>272</v>
      </c>
      <c r="C111" s="266" t="s">
        <v>273</v>
      </c>
      <c r="D111" s="223" t="s">
        <v>112</v>
      </c>
      <c r="E111" s="230">
        <v>24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0</v>
      </c>
      <c r="M111" s="234">
        <f>G111*(1+L111/100)</f>
        <v>0</v>
      </c>
      <c r="N111" s="224">
        <v>0</v>
      </c>
      <c r="O111" s="224">
        <f>ROUND(E111*N111,5)</f>
        <v>0</v>
      </c>
      <c r="P111" s="224">
        <v>0</v>
      </c>
      <c r="Q111" s="224">
        <f>ROUND(E111*P111,5)</f>
        <v>0</v>
      </c>
      <c r="R111" s="224"/>
      <c r="S111" s="224"/>
      <c r="T111" s="225">
        <v>0.16500000000000001</v>
      </c>
      <c r="U111" s="224">
        <f>ROUND(E111*T111,2)</f>
        <v>3.96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94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>
        <v>99</v>
      </c>
      <c r="B112" s="221" t="s">
        <v>274</v>
      </c>
      <c r="C112" s="266" t="s">
        <v>275</v>
      </c>
      <c r="D112" s="223" t="s">
        <v>112</v>
      </c>
      <c r="E112" s="230">
        <v>7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0</v>
      </c>
      <c r="M112" s="234">
        <f>G112*(1+L112/100)</f>
        <v>0</v>
      </c>
      <c r="N112" s="224">
        <v>0</v>
      </c>
      <c r="O112" s="224">
        <f>ROUND(E112*N112,5)</f>
        <v>0</v>
      </c>
      <c r="P112" s="224">
        <v>0</v>
      </c>
      <c r="Q112" s="224">
        <f>ROUND(E112*P112,5)</f>
        <v>0</v>
      </c>
      <c r="R112" s="224"/>
      <c r="S112" s="224"/>
      <c r="T112" s="225">
        <v>0.20699999999999999</v>
      </c>
      <c r="U112" s="224">
        <f>ROUND(E112*T112,2)</f>
        <v>1.45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94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100</v>
      </c>
      <c r="B113" s="221" t="s">
        <v>276</v>
      </c>
      <c r="C113" s="266" t="s">
        <v>277</v>
      </c>
      <c r="D113" s="223" t="s">
        <v>112</v>
      </c>
      <c r="E113" s="230">
        <v>4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0</v>
      </c>
      <c r="M113" s="234">
        <f>G113*(1+L113/100)</f>
        <v>0</v>
      </c>
      <c r="N113" s="224">
        <v>0</v>
      </c>
      <c r="O113" s="224">
        <f>ROUND(E113*N113,5)</f>
        <v>0</v>
      </c>
      <c r="P113" s="224">
        <v>0</v>
      </c>
      <c r="Q113" s="224">
        <f>ROUND(E113*P113,5)</f>
        <v>0</v>
      </c>
      <c r="R113" s="224"/>
      <c r="S113" s="224"/>
      <c r="T113" s="225">
        <v>0.22700000000000001</v>
      </c>
      <c r="U113" s="224">
        <f>ROUND(E113*T113,2)</f>
        <v>0.91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94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101</v>
      </c>
      <c r="B114" s="221" t="s">
        <v>278</v>
      </c>
      <c r="C114" s="266" t="s">
        <v>279</v>
      </c>
      <c r="D114" s="223" t="s">
        <v>112</v>
      </c>
      <c r="E114" s="230">
        <v>2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0</v>
      </c>
      <c r="M114" s="234">
        <f>G114*(1+L114/100)</f>
        <v>0</v>
      </c>
      <c r="N114" s="224">
        <v>0</v>
      </c>
      <c r="O114" s="224">
        <f>ROUND(E114*N114,5)</f>
        <v>0</v>
      </c>
      <c r="P114" s="224">
        <v>0</v>
      </c>
      <c r="Q114" s="224">
        <f>ROUND(E114*P114,5)</f>
        <v>0</v>
      </c>
      <c r="R114" s="224"/>
      <c r="S114" s="224"/>
      <c r="T114" s="225">
        <v>0.35099999999999998</v>
      </c>
      <c r="U114" s="224">
        <f>ROUND(E114*T114,2)</f>
        <v>0.7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94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102</v>
      </c>
      <c r="B115" s="221" t="s">
        <v>280</v>
      </c>
      <c r="C115" s="266" t="s">
        <v>281</v>
      </c>
      <c r="D115" s="223" t="s">
        <v>112</v>
      </c>
      <c r="E115" s="230">
        <v>3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0</v>
      </c>
      <c r="M115" s="234">
        <f>G115*(1+L115/100)</f>
        <v>0</v>
      </c>
      <c r="N115" s="224">
        <v>0</v>
      </c>
      <c r="O115" s="224">
        <f>ROUND(E115*N115,5)</f>
        <v>0</v>
      </c>
      <c r="P115" s="224">
        <v>0</v>
      </c>
      <c r="Q115" s="224">
        <f>ROUND(E115*P115,5)</f>
        <v>0</v>
      </c>
      <c r="R115" s="224"/>
      <c r="S115" s="224"/>
      <c r="T115" s="225">
        <v>0.42399999999999999</v>
      </c>
      <c r="U115" s="224">
        <f>ROUND(E115*T115,2)</f>
        <v>1.27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94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103</v>
      </c>
      <c r="B116" s="221" t="s">
        <v>282</v>
      </c>
      <c r="C116" s="266" t="s">
        <v>283</v>
      </c>
      <c r="D116" s="223" t="s">
        <v>112</v>
      </c>
      <c r="E116" s="230">
        <v>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0</v>
      </c>
      <c r="M116" s="234">
        <f>G116*(1+L116/100)</f>
        <v>0</v>
      </c>
      <c r="N116" s="224">
        <v>0</v>
      </c>
      <c r="O116" s="224">
        <f>ROUND(E116*N116,5)</f>
        <v>0</v>
      </c>
      <c r="P116" s="224">
        <v>0</v>
      </c>
      <c r="Q116" s="224">
        <f>ROUND(E116*P116,5)</f>
        <v>0</v>
      </c>
      <c r="R116" s="224"/>
      <c r="S116" s="224"/>
      <c r="T116" s="225">
        <v>0</v>
      </c>
      <c r="U116" s="224">
        <f>ROUND(E116*T116,2)</f>
        <v>0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115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15">
        <v>104</v>
      </c>
      <c r="B117" s="221" t="s">
        <v>210</v>
      </c>
      <c r="C117" s="266" t="s">
        <v>284</v>
      </c>
      <c r="D117" s="223" t="s">
        <v>112</v>
      </c>
      <c r="E117" s="230">
        <v>1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0</v>
      </c>
      <c r="M117" s="234">
        <f>G117*(1+L117/100)</f>
        <v>0</v>
      </c>
      <c r="N117" s="224">
        <v>3.4000000000000002E-4</v>
      </c>
      <c r="O117" s="224">
        <f>ROUND(E117*N117,5)</f>
        <v>3.4000000000000002E-4</v>
      </c>
      <c r="P117" s="224">
        <v>0</v>
      </c>
      <c r="Q117" s="224">
        <f>ROUND(E117*P117,5)</f>
        <v>0</v>
      </c>
      <c r="R117" s="224"/>
      <c r="S117" s="224"/>
      <c r="T117" s="225">
        <v>0.20599999999999999</v>
      </c>
      <c r="U117" s="224">
        <f>ROUND(E117*T117,2)</f>
        <v>0.21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94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105</v>
      </c>
      <c r="B118" s="221" t="s">
        <v>285</v>
      </c>
      <c r="C118" s="266" t="s">
        <v>286</v>
      </c>
      <c r="D118" s="223" t="s">
        <v>0</v>
      </c>
      <c r="E118" s="230">
        <v>3782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0</v>
      </c>
      <c r="M118" s="234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</v>
      </c>
      <c r="U118" s="224">
        <f>ROUND(E118*T118,2)</f>
        <v>0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94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16" t="s">
        <v>89</v>
      </c>
      <c r="B119" s="222" t="s">
        <v>60</v>
      </c>
      <c r="C119" s="268" t="s">
        <v>61</v>
      </c>
      <c r="D119" s="227"/>
      <c r="E119" s="232"/>
      <c r="F119" s="235"/>
      <c r="G119" s="235">
        <f>SUMIF(AE120:AE162,"&lt;&gt;NOR",G120:G162)</f>
        <v>0</v>
      </c>
      <c r="H119" s="235"/>
      <c r="I119" s="235">
        <f>SUM(I120:I162)</f>
        <v>0</v>
      </c>
      <c r="J119" s="235"/>
      <c r="K119" s="235">
        <f>SUM(K120:K162)</f>
        <v>0</v>
      </c>
      <c r="L119" s="235"/>
      <c r="M119" s="235">
        <f>SUM(M120:M162)</f>
        <v>0</v>
      </c>
      <c r="N119" s="228"/>
      <c r="O119" s="228">
        <f>SUM(O120:O162)</f>
        <v>0.80390000000000028</v>
      </c>
      <c r="P119" s="228"/>
      <c r="Q119" s="228">
        <f>SUM(Q120:Q162)</f>
        <v>0</v>
      </c>
      <c r="R119" s="228"/>
      <c r="S119" s="228"/>
      <c r="T119" s="229"/>
      <c r="U119" s="228">
        <f>SUM(U120:U162)</f>
        <v>155.37999999999991</v>
      </c>
      <c r="AE119" t="s">
        <v>90</v>
      </c>
    </row>
    <row r="120" spans="1:60" ht="22.5" outlineLevel="1" x14ac:dyDescent="0.2">
      <c r="A120" s="215">
        <v>106</v>
      </c>
      <c r="B120" s="221" t="s">
        <v>287</v>
      </c>
      <c r="C120" s="266" t="s">
        <v>288</v>
      </c>
      <c r="D120" s="223" t="s">
        <v>124</v>
      </c>
      <c r="E120" s="230">
        <v>10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0</v>
      </c>
      <c r="M120" s="234">
        <f>G120*(1+L120/100)</f>
        <v>0</v>
      </c>
      <c r="N120" s="224">
        <v>1.772E-2</v>
      </c>
      <c r="O120" s="224">
        <f>ROUND(E120*N120,5)</f>
        <v>0.1772</v>
      </c>
      <c r="P120" s="224">
        <v>0</v>
      </c>
      <c r="Q120" s="224">
        <f>ROUND(E120*P120,5)</f>
        <v>0</v>
      </c>
      <c r="R120" s="224"/>
      <c r="S120" s="224"/>
      <c r="T120" s="225">
        <v>0.97299999999999998</v>
      </c>
      <c r="U120" s="224">
        <f>ROUND(E120*T120,2)</f>
        <v>9.73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94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107</v>
      </c>
      <c r="B121" s="221" t="s">
        <v>289</v>
      </c>
      <c r="C121" s="266" t="s">
        <v>290</v>
      </c>
      <c r="D121" s="223" t="s">
        <v>124</v>
      </c>
      <c r="E121" s="230">
        <v>13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0</v>
      </c>
      <c r="M121" s="234">
        <f>G121*(1+L121/100)</f>
        <v>0</v>
      </c>
      <c r="N121" s="224">
        <v>8.8999999999999995E-4</v>
      </c>
      <c r="O121" s="224">
        <f>ROUND(E121*N121,5)</f>
        <v>1.157E-2</v>
      </c>
      <c r="P121" s="224">
        <v>0</v>
      </c>
      <c r="Q121" s="224">
        <f>ROUND(E121*P121,5)</f>
        <v>0</v>
      </c>
      <c r="R121" s="224"/>
      <c r="S121" s="224"/>
      <c r="T121" s="225">
        <v>1.1200000000000001</v>
      </c>
      <c r="U121" s="224">
        <f>ROUND(E121*T121,2)</f>
        <v>14.56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94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108</v>
      </c>
      <c r="B122" s="221" t="s">
        <v>291</v>
      </c>
      <c r="C122" s="266" t="s">
        <v>292</v>
      </c>
      <c r="D122" s="223" t="s">
        <v>124</v>
      </c>
      <c r="E122" s="230">
        <v>13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0</v>
      </c>
      <c r="M122" s="234">
        <f>G122*(1+L122/100)</f>
        <v>0</v>
      </c>
      <c r="N122" s="224">
        <v>0</v>
      </c>
      <c r="O122" s="224">
        <f>ROUND(E122*N122,5)</f>
        <v>0</v>
      </c>
      <c r="P122" s="224">
        <v>0</v>
      </c>
      <c r="Q122" s="224">
        <f>ROUND(E122*P122,5)</f>
        <v>0</v>
      </c>
      <c r="R122" s="224"/>
      <c r="S122" s="224"/>
      <c r="T122" s="225">
        <v>1.9</v>
      </c>
      <c r="U122" s="224">
        <f>ROUND(E122*T122,2)</f>
        <v>24.7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94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109</v>
      </c>
      <c r="B123" s="221" t="s">
        <v>293</v>
      </c>
      <c r="C123" s="266" t="s">
        <v>294</v>
      </c>
      <c r="D123" s="223" t="s">
        <v>112</v>
      </c>
      <c r="E123" s="230">
        <v>10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0</v>
      </c>
      <c r="M123" s="234">
        <f>G123*(1+L123/100)</f>
        <v>0</v>
      </c>
      <c r="N123" s="224">
        <v>3.2000000000000003E-4</v>
      </c>
      <c r="O123" s="224">
        <f>ROUND(E123*N123,5)</f>
        <v>3.2000000000000002E-3</v>
      </c>
      <c r="P123" s="224">
        <v>0</v>
      </c>
      <c r="Q123" s="224">
        <f>ROUND(E123*P123,5)</f>
        <v>0</v>
      </c>
      <c r="R123" s="224"/>
      <c r="S123" s="224"/>
      <c r="T123" s="225">
        <v>0</v>
      </c>
      <c r="U123" s="224">
        <f>ROUND(E123*T123,2)</f>
        <v>0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115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15">
        <v>110</v>
      </c>
      <c r="B124" s="221" t="s">
        <v>295</v>
      </c>
      <c r="C124" s="266" t="s">
        <v>296</v>
      </c>
      <c r="D124" s="223" t="s">
        <v>127</v>
      </c>
      <c r="E124" s="230">
        <v>10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0</v>
      </c>
      <c r="M124" s="234">
        <f>G124*(1+L124/100)</f>
        <v>0</v>
      </c>
      <c r="N124" s="224">
        <v>0</v>
      </c>
      <c r="O124" s="224">
        <f>ROUND(E124*N124,5)</f>
        <v>0</v>
      </c>
      <c r="P124" s="224">
        <v>0</v>
      </c>
      <c r="Q124" s="224">
        <f>ROUND(E124*P124,5)</f>
        <v>0</v>
      </c>
      <c r="R124" s="224"/>
      <c r="S124" s="224"/>
      <c r="T124" s="225">
        <v>0</v>
      </c>
      <c r="U124" s="224">
        <f>ROUND(E124*T124,2)</f>
        <v>0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94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111</v>
      </c>
      <c r="B125" s="221" t="s">
        <v>297</v>
      </c>
      <c r="C125" s="266" t="s">
        <v>298</v>
      </c>
      <c r="D125" s="223" t="s">
        <v>124</v>
      </c>
      <c r="E125" s="230">
        <v>10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0</v>
      </c>
      <c r="M125" s="234">
        <f>G125*(1+L125/100)</f>
        <v>0</v>
      </c>
      <c r="N125" s="224">
        <v>1.2970000000000001E-2</v>
      </c>
      <c r="O125" s="224">
        <f>ROUND(E125*N125,5)</f>
        <v>0.12970000000000001</v>
      </c>
      <c r="P125" s="224">
        <v>0</v>
      </c>
      <c r="Q125" s="224">
        <f>ROUND(E125*P125,5)</f>
        <v>0</v>
      </c>
      <c r="R125" s="224"/>
      <c r="S125" s="224"/>
      <c r="T125" s="225">
        <v>1.9</v>
      </c>
      <c r="U125" s="224">
        <f>ROUND(E125*T125,2)</f>
        <v>19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94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>
        <v>112</v>
      </c>
      <c r="B126" s="221" t="s">
        <v>299</v>
      </c>
      <c r="C126" s="266" t="s">
        <v>300</v>
      </c>
      <c r="D126" s="223" t="s">
        <v>301</v>
      </c>
      <c r="E126" s="230">
        <v>3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0</v>
      </c>
      <c r="M126" s="234">
        <f>G126*(1+L126/100)</f>
        <v>0</v>
      </c>
      <c r="N126" s="224">
        <v>0</v>
      </c>
      <c r="O126" s="224">
        <f>ROUND(E126*N126,5)</f>
        <v>0</v>
      </c>
      <c r="P126" s="224">
        <v>0</v>
      </c>
      <c r="Q126" s="224">
        <f>ROUND(E126*P126,5)</f>
        <v>0</v>
      </c>
      <c r="R126" s="224"/>
      <c r="S126" s="224"/>
      <c r="T126" s="225">
        <v>0</v>
      </c>
      <c r="U126" s="224">
        <f>ROUND(E126*T126,2)</f>
        <v>0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94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>
        <v>113</v>
      </c>
      <c r="B127" s="221" t="s">
        <v>302</v>
      </c>
      <c r="C127" s="266" t="s">
        <v>303</v>
      </c>
      <c r="D127" s="223" t="s">
        <v>112</v>
      </c>
      <c r="E127" s="230">
        <v>3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0</v>
      </c>
      <c r="M127" s="234">
        <f>G127*(1+L127/100)</f>
        <v>0</v>
      </c>
      <c r="N127" s="224">
        <v>1.1299999999999999E-3</v>
      </c>
      <c r="O127" s="224">
        <f>ROUND(E127*N127,5)</f>
        <v>3.3899999999999998E-3</v>
      </c>
      <c r="P127" s="224">
        <v>0</v>
      </c>
      <c r="Q127" s="224">
        <f>ROUND(E127*P127,5)</f>
        <v>0</v>
      </c>
      <c r="R127" s="224"/>
      <c r="S127" s="224"/>
      <c r="T127" s="225">
        <v>0</v>
      </c>
      <c r="U127" s="224">
        <f>ROUND(E127*T127,2)</f>
        <v>0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115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114</v>
      </c>
      <c r="B128" s="221" t="s">
        <v>304</v>
      </c>
      <c r="C128" s="266" t="s">
        <v>305</v>
      </c>
      <c r="D128" s="223" t="s">
        <v>124</v>
      </c>
      <c r="E128" s="230">
        <v>3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0</v>
      </c>
      <c r="M128" s="234">
        <f>G128*(1+L128/100)</f>
        <v>0</v>
      </c>
      <c r="N128" s="224">
        <v>1.0999999999999999E-2</v>
      </c>
      <c r="O128" s="224">
        <f>ROUND(E128*N128,5)</f>
        <v>3.3000000000000002E-2</v>
      </c>
      <c r="P128" s="224">
        <v>0</v>
      </c>
      <c r="Q128" s="224">
        <f>ROUND(E128*P128,5)</f>
        <v>0</v>
      </c>
      <c r="R128" s="224"/>
      <c r="S128" s="224"/>
      <c r="T128" s="225">
        <v>1.9</v>
      </c>
      <c r="U128" s="224">
        <f>ROUND(E128*T128,2)</f>
        <v>5.7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94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115</v>
      </c>
      <c r="B129" s="221" t="s">
        <v>306</v>
      </c>
      <c r="C129" s="266" t="s">
        <v>307</v>
      </c>
      <c r="D129" s="223" t="s">
        <v>112</v>
      </c>
      <c r="E129" s="230">
        <v>3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0</v>
      </c>
      <c r="M129" s="234">
        <f>G129*(1+L129/100)</f>
        <v>0</v>
      </c>
      <c r="N129" s="224">
        <v>3.2000000000000003E-4</v>
      </c>
      <c r="O129" s="224">
        <f>ROUND(E129*N129,5)</f>
        <v>9.6000000000000002E-4</v>
      </c>
      <c r="P129" s="224">
        <v>0</v>
      </c>
      <c r="Q129" s="224">
        <f>ROUND(E129*P129,5)</f>
        <v>0</v>
      </c>
      <c r="R129" s="224"/>
      <c r="S129" s="224"/>
      <c r="T129" s="225">
        <v>0</v>
      </c>
      <c r="U129" s="224">
        <f>ROUND(E129*T129,2)</f>
        <v>0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115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116</v>
      </c>
      <c r="B130" s="221" t="s">
        <v>299</v>
      </c>
      <c r="C130" s="266" t="s">
        <v>308</v>
      </c>
      <c r="D130" s="223" t="s">
        <v>112</v>
      </c>
      <c r="E130" s="230">
        <v>3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0</v>
      </c>
      <c r="M130" s="234">
        <f>G130*(1+L130/100)</f>
        <v>0</v>
      </c>
      <c r="N130" s="224">
        <v>8.4999999999999995E-4</v>
      </c>
      <c r="O130" s="224">
        <f>ROUND(E130*N130,5)</f>
        <v>2.5500000000000002E-3</v>
      </c>
      <c r="P130" s="224">
        <v>0</v>
      </c>
      <c r="Q130" s="224">
        <f>ROUND(E130*P130,5)</f>
        <v>0</v>
      </c>
      <c r="R130" s="224"/>
      <c r="S130" s="224"/>
      <c r="T130" s="225">
        <v>0.48499999999999999</v>
      </c>
      <c r="U130" s="224">
        <f>ROUND(E130*T130,2)</f>
        <v>1.46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94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117</v>
      </c>
      <c r="B131" s="221" t="s">
        <v>299</v>
      </c>
      <c r="C131" s="266" t="s">
        <v>309</v>
      </c>
      <c r="D131" s="223" t="s">
        <v>112</v>
      </c>
      <c r="E131" s="230">
        <v>3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0</v>
      </c>
      <c r="M131" s="234">
        <f>G131*(1+L131/100)</f>
        <v>0</v>
      </c>
      <c r="N131" s="224">
        <v>8.4999999999999995E-4</v>
      </c>
      <c r="O131" s="224">
        <f>ROUND(E131*N131,5)</f>
        <v>2.5500000000000002E-3</v>
      </c>
      <c r="P131" s="224">
        <v>0</v>
      </c>
      <c r="Q131" s="224">
        <f>ROUND(E131*P131,5)</f>
        <v>0</v>
      </c>
      <c r="R131" s="224"/>
      <c r="S131" s="224"/>
      <c r="T131" s="225">
        <v>0.48499999999999999</v>
      </c>
      <c r="U131" s="224">
        <f>ROUND(E131*T131,2)</f>
        <v>1.46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94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>
        <v>118</v>
      </c>
      <c r="B132" s="221" t="s">
        <v>310</v>
      </c>
      <c r="C132" s="266" t="s">
        <v>311</v>
      </c>
      <c r="D132" s="223" t="s">
        <v>124</v>
      </c>
      <c r="E132" s="230">
        <v>9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0</v>
      </c>
      <c r="M132" s="234">
        <f>G132*(1+L132/100)</f>
        <v>0</v>
      </c>
      <c r="N132" s="224">
        <v>1.601E-2</v>
      </c>
      <c r="O132" s="224">
        <f>ROUND(E132*N132,5)</f>
        <v>0.14409</v>
      </c>
      <c r="P132" s="224">
        <v>0</v>
      </c>
      <c r="Q132" s="224">
        <f>ROUND(E132*P132,5)</f>
        <v>0</v>
      </c>
      <c r="R132" s="224"/>
      <c r="S132" s="224"/>
      <c r="T132" s="225">
        <v>1.1890000000000001</v>
      </c>
      <c r="U132" s="224">
        <f>ROUND(E132*T132,2)</f>
        <v>10.7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94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119</v>
      </c>
      <c r="B133" s="221" t="s">
        <v>312</v>
      </c>
      <c r="C133" s="266" t="s">
        <v>313</v>
      </c>
      <c r="D133" s="223" t="s">
        <v>112</v>
      </c>
      <c r="E133" s="230">
        <v>3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0</v>
      </c>
      <c r="M133" s="234">
        <f>G133*(1+L133/100)</f>
        <v>0</v>
      </c>
      <c r="N133" s="224">
        <v>1.6E-2</v>
      </c>
      <c r="O133" s="224">
        <f>ROUND(E133*N133,5)</f>
        <v>4.8000000000000001E-2</v>
      </c>
      <c r="P133" s="224">
        <v>0</v>
      </c>
      <c r="Q133" s="224">
        <f>ROUND(E133*P133,5)</f>
        <v>0</v>
      </c>
      <c r="R133" s="224"/>
      <c r="S133" s="224"/>
      <c r="T133" s="225">
        <v>0</v>
      </c>
      <c r="U133" s="224">
        <f>ROUND(E133*T133,2)</f>
        <v>0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115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>
        <v>120</v>
      </c>
      <c r="B134" s="221" t="s">
        <v>314</v>
      </c>
      <c r="C134" s="266" t="s">
        <v>315</v>
      </c>
      <c r="D134" s="223" t="s">
        <v>124</v>
      </c>
      <c r="E134" s="230">
        <v>12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0</v>
      </c>
      <c r="M134" s="234">
        <f>G134*(1+L134/100)</f>
        <v>0</v>
      </c>
      <c r="N134" s="224">
        <v>1.41E-3</v>
      </c>
      <c r="O134" s="224">
        <f>ROUND(E134*N134,5)</f>
        <v>1.6920000000000001E-2</v>
      </c>
      <c r="P134" s="224">
        <v>0</v>
      </c>
      <c r="Q134" s="224">
        <f>ROUND(E134*P134,5)</f>
        <v>0</v>
      </c>
      <c r="R134" s="224"/>
      <c r="S134" s="224"/>
      <c r="T134" s="225">
        <v>1.575</v>
      </c>
      <c r="U134" s="224">
        <f>ROUND(E134*T134,2)</f>
        <v>18.899999999999999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94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15">
        <v>121</v>
      </c>
      <c r="B135" s="221" t="s">
        <v>316</v>
      </c>
      <c r="C135" s="266" t="s">
        <v>317</v>
      </c>
      <c r="D135" s="223" t="s">
        <v>112</v>
      </c>
      <c r="E135" s="230">
        <v>11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0</v>
      </c>
      <c r="M135" s="234">
        <f>G135*(1+L135/100)</f>
        <v>0</v>
      </c>
      <c r="N135" s="224">
        <v>8.4999999999999995E-4</v>
      </c>
      <c r="O135" s="224">
        <f>ROUND(E135*N135,5)</f>
        <v>9.3500000000000007E-3</v>
      </c>
      <c r="P135" s="224">
        <v>0</v>
      </c>
      <c r="Q135" s="224">
        <f>ROUND(E135*P135,5)</f>
        <v>0</v>
      </c>
      <c r="R135" s="224"/>
      <c r="S135" s="224"/>
      <c r="T135" s="225">
        <v>0.48499999999999999</v>
      </c>
      <c r="U135" s="224">
        <f>ROUND(E135*T135,2)</f>
        <v>5.34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94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>
        <v>122</v>
      </c>
      <c r="B136" s="221" t="s">
        <v>318</v>
      </c>
      <c r="C136" s="266" t="s">
        <v>319</v>
      </c>
      <c r="D136" s="223" t="s">
        <v>112</v>
      </c>
      <c r="E136" s="230">
        <v>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0</v>
      </c>
      <c r="M136" s="234">
        <f>G136*(1+L136/100)</f>
        <v>0</v>
      </c>
      <c r="N136" s="224">
        <v>2.8999999999999998E-3</v>
      </c>
      <c r="O136" s="224">
        <f>ROUND(E136*N136,5)</f>
        <v>2.8999999999999998E-3</v>
      </c>
      <c r="P136" s="224">
        <v>0</v>
      </c>
      <c r="Q136" s="224">
        <f>ROUND(E136*P136,5)</f>
        <v>0</v>
      </c>
      <c r="R136" s="224"/>
      <c r="S136" s="224"/>
      <c r="T136" s="225">
        <v>0.55500000000000005</v>
      </c>
      <c r="U136" s="224">
        <f>ROUND(E136*T136,2)</f>
        <v>0.56000000000000005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94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>
        <v>123</v>
      </c>
      <c r="B137" s="221" t="s">
        <v>320</v>
      </c>
      <c r="C137" s="266" t="s">
        <v>321</v>
      </c>
      <c r="D137" s="223" t="s">
        <v>112</v>
      </c>
      <c r="E137" s="230">
        <v>12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0</v>
      </c>
      <c r="M137" s="234">
        <f>G137*(1+L137/100)</f>
        <v>0</v>
      </c>
      <c r="N137" s="224">
        <v>4.0000000000000003E-5</v>
      </c>
      <c r="O137" s="224">
        <f>ROUND(E137*N137,5)</f>
        <v>4.8000000000000001E-4</v>
      </c>
      <c r="P137" s="224">
        <v>0</v>
      </c>
      <c r="Q137" s="224">
        <f>ROUND(E137*P137,5)</f>
        <v>0</v>
      </c>
      <c r="R137" s="224"/>
      <c r="S137" s="224"/>
      <c r="T137" s="225">
        <v>0.44500000000000001</v>
      </c>
      <c r="U137" s="224">
        <f>ROUND(E137*T137,2)</f>
        <v>5.34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94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>
        <v>124</v>
      </c>
      <c r="B138" s="221" t="s">
        <v>322</v>
      </c>
      <c r="C138" s="266" t="s">
        <v>323</v>
      </c>
      <c r="D138" s="223" t="s">
        <v>112</v>
      </c>
      <c r="E138" s="230">
        <v>9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0</v>
      </c>
      <c r="M138" s="234">
        <f>G138*(1+L138/100)</f>
        <v>0</v>
      </c>
      <c r="N138" s="224">
        <v>2.0000000000000001E-4</v>
      </c>
      <c r="O138" s="224">
        <f>ROUND(E138*N138,5)</f>
        <v>1.8E-3</v>
      </c>
      <c r="P138" s="224">
        <v>0</v>
      </c>
      <c r="Q138" s="224">
        <f>ROUND(E138*P138,5)</f>
        <v>0</v>
      </c>
      <c r="R138" s="224"/>
      <c r="S138" s="224"/>
      <c r="T138" s="225">
        <v>0.246</v>
      </c>
      <c r="U138" s="224">
        <f>ROUND(E138*T138,2)</f>
        <v>2.21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94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125</v>
      </c>
      <c r="B139" s="221" t="s">
        <v>324</v>
      </c>
      <c r="C139" s="266" t="s">
        <v>325</v>
      </c>
      <c r="D139" s="223" t="s">
        <v>112</v>
      </c>
      <c r="E139" s="230">
        <v>3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0</v>
      </c>
      <c r="M139" s="234">
        <f>G139*(1+L139/100)</f>
        <v>0</v>
      </c>
      <c r="N139" s="224">
        <v>2.2000000000000001E-4</v>
      </c>
      <c r="O139" s="224">
        <f>ROUND(E139*N139,5)</f>
        <v>6.6E-4</v>
      </c>
      <c r="P139" s="224">
        <v>0</v>
      </c>
      <c r="Q139" s="224">
        <f>ROUND(E139*P139,5)</f>
        <v>0</v>
      </c>
      <c r="R139" s="224"/>
      <c r="S139" s="224"/>
      <c r="T139" s="225">
        <v>0.246</v>
      </c>
      <c r="U139" s="224">
        <f>ROUND(E139*T139,2)</f>
        <v>0.74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94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126</v>
      </c>
      <c r="B140" s="221" t="s">
        <v>326</v>
      </c>
      <c r="C140" s="266" t="s">
        <v>327</v>
      </c>
      <c r="D140" s="223" t="s">
        <v>112</v>
      </c>
      <c r="E140" s="230">
        <v>12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0</v>
      </c>
      <c r="M140" s="234">
        <f>G140*(1+L140/100)</f>
        <v>0</v>
      </c>
      <c r="N140" s="224">
        <v>1E-4</v>
      </c>
      <c r="O140" s="224">
        <f>ROUND(E140*N140,5)</f>
        <v>1.1999999999999999E-3</v>
      </c>
      <c r="P140" s="224">
        <v>0</v>
      </c>
      <c r="Q140" s="224">
        <f>ROUND(E140*P140,5)</f>
        <v>0</v>
      </c>
      <c r="R140" s="224"/>
      <c r="S140" s="224"/>
      <c r="T140" s="225">
        <v>0.246</v>
      </c>
      <c r="U140" s="224">
        <f>ROUND(E140*T140,2)</f>
        <v>2.95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94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127</v>
      </c>
      <c r="B141" s="221" t="s">
        <v>299</v>
      </c>
      <c r="C141" s="266" t="s">
        <v>328</v>
      </c>
      <c r="D141" s="223" t="s">
        <v>112</v>
      </c>
      <c r="E141" s="230">
        <v>3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0</v>
      </c>
      <c r="M141" s="234">
        <f>G141*(1+L141/100)</f>
        <v>0</v>
      </c>
      <c r="N141" s="224">
        <v>8.4999999999999995E-4</v>
      </c>
      <c r="O141" s="224">
        <f>ROUND(E141*N141,5)</f>
        <v>2.5500000000000002E-3</v>
      </c>
      <c r="P141" s="224">
        <v>0</v>
      </c>
      <c r="Q141" s="224">
        <f>ROUND(E141*P141,5)</f>
        <v>0</v>
      </c>
      <c r="R141" s="224"/>
      <c r="S141" s="224"/>
      <c r="T141" s="225">
        <v>0.48499999999999999</v>
      </c>
      <c r="U141" s="224">
        <f>ROUND(E141*T141,2)</f>
        <v>1.46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94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128</v>
      </c>
      <c r="B142" s="221" t="s">
        <v>329</v>
      </c>
      <c r="C142" s="266" t="s">
        <v>330</v>
      </c>
      <c r="D142" s="223" t="s">
        <v>124</v>
      </c>
      <c r="E142" s="230">
        <v>38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0</v>
      </c>
      <c r="M142" s="234">
        <f>G142*(1+L142/100)</f>
        <v>0</v>
      </c>
      <c r="N142" s="224">
        <v>2.4000000000000001E-4</v>
      </c>
      <c r="O142" s="224">
        <f>ROUND(E142*N142,5)</f>
        <v>9.1199999999999996E-3</v>
      </c>
      <c r="P142" s="224">
        <v>0</v>
      </c>
      <c r="Q142" s="224">
        <f>ROUND(E142*P142,5)</f>
        <v>0</v>
      </c>
      <c r="R142" s="224"/>
      <c r="S142" s="224"/>
      <c r="T142" s="225">
        <v>0.124</v>
      </c>
      <c r="U142" s="224">
        <f>ROUND(E142*T142,2)</f>
        <v>4.71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94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129</v>
      </c>
      <c r="B143" s="221" t="s">
        <v>331</v>
      </c>
      <c r="C143" s="266" t="s">
        <v>332</v>
      </c>
      <c r="D143" s="223" t="s">
        <v>124</v>
      </c>
      <c r="E143" s="230">
        <v>38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0</v>
      </c>
      <c r="M143" s="234">
        <f>G143*(1+L143/100)</f>
        <v>0</v>
      </c>
      <c r="N143" s="224">
        <v>8.0000000000000007E-5</v>
      </c>
      <c r="O143" s="224">
        <f>ROUND(E143*N143,5)</f>
        <v>3.0400000000000002E-3</v>
      </c>
      <c r="P143" s="224">
        <v>0</v>
      </c>
      <c r="Q143" s="224">
        <f>ROUND(E143*P143,5)</f>
        <v>0</v>
      </c>
      <c r="R143" s="224"/>
      <c r="S143" s="224"/>
      <c r="T143" s="225">
        <v>0.17599999999999999</v>
      </c>
      <c r="U143" s="224">
        <f>ROUND(E143*T143,2)</f>
        <v>6.69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94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130</v>
      </c>
      <c r="B144" s="221" t="s">
        <v>299</v>
      </c>
      <c r="C144" s="266" t="s">
        <v>333</v>
      </c>
      <c r="D144" s="223" t="s">
        <v>127</v>
      </c>
      <c r="E144" s="230">
        <v>38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0</v>
      </c>
      <c r="M144" s="234">
        <f>G144*(1+L144/100)</f>
        <v>0</v>
      </c>
      <c r="N144" s="224">
        <v>0</v>
      </c>
      <c r="O144" s="224">
        <f>ROUND(E144*N144,5)</f>
        <v>0</v>
      </c>
      <c r="P144" s="224">
        <v>0</v>
      </c>
      <c r="Q144" s="224">
        <f>ROUND(E144*P144,5)</f>
        <v>0</v>
      </c>
      <c r="R144" s="224"/>
      <c r="S144" s="224"/>
      <c r="T144" s="225">
        <v>0</v>
      </c>
      <c r="U144" s="224">
        <f>ROUND(E144*T144,2)</f>
        <v>0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94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>
        <v>131</v>
      </c>
      <c r="B145" s="221" t="s">
        <v>299</v>
      </c>
      <c r="C145" s="266" t="s">
        <v>334</v>
      </c>
      <c r="D145" s="223" t="s">
        <v>124</v>
      </c>
      <c r="E145" s="230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0</v>
      </c>
      <c r="M145" s="234">
        <f>G145*(1+L145/100)</f>
        <v>0</v>
      </c>
      <c r="N145" s="224">
        <v>7.2000000000000005E-4</v>
      </c>
      <c r="O145" s="224">
        <f>ROUND(E145*N145,5)</f>
        <v>7.2000000000000005E-4</v>
      </c>
      <c r="P145" s="224">
        <v>0</v>
      </c>
      <c r="Q145" s="224">
        <f>ROUND(E145*P145,5)</f>
        <v>0</v>
      </c>
      <c r="R145" s="224"/>
      <c r="S145" s="224"/>
      <c r="T145" s="225">
        <v>0.50600000000000001</v>
      </c>
      <c r="U145" s="224">
        <f>ROUND(E145*T145,2)</f>
        <v>0.51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94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132</v>
      </c>
      <c r="B146" s="221" t="s">
        <v>335</v>
      </c>
      <c r="C146" s="266" t="s">
        <v>336</v>
      </c>
      <c r="D146" s="223" t="s">
        <v>124</v>
      </c>
      <c r="E146" s="230">
        <v>1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0</v>
      </c>
      <c r="M146" s="234">
        <f>G146*(1+L146/100)</f>
        <v>0</v>
      </c>
      <c r="N146" s="224">
        <v>7.2000000000000005E-4</v>
      </c>
      <c r="O146" s="224">
        <f>ROUND(E146*N146,5)</f>
        <v>7.2000000000000005E-4</v>
      </c>
      <c r="P146" s="224">
        <v>0</v>
      </c>
      <c r="Q146" s="224">
        <f>ROUND(E146*P146,5)</f>
        <v>0</v>
      </c>
      <c r="R146" s="224"/>
      <c r="S146" s="224"/>
      <c r="T146" s="225">
        <v>0.50600000000000001</v>
      </c>
      <c r="U146" s="224">
        <f>ROUND(E146*T146,2)</f>
        <v>0.51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94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133</v>
      </c>
      <c r="B147" s="221" t="s">
        <v>337</v>
      </c>
      <c r="C147" s="266" t="s">
        <v>338</v>
      </c>
      <c r="D147" s="223" t="s">
        <v>112</v>
      </c>
      <c r="E147" s="230">
        <v>1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0</v>
      </c>
      <c r="M147" s="234">
        <f>G147*(1+L147/100)</f>
        <v>0</v>
      </c>
      <c r="N147" s="224">
        <v>3.2000000000000003E-4</v>
      </c>
      <c r="O147" s="224">
        <f>ROUND(E147*N147,5)</f>
        <v>3.2000000000000003E-4</v>
      </c>
      <c r="P147" s="224">
        <v>0</v>
      </c>
      <c r="Q147" s="224">
        <f>ROUND(E147*P147,5)</f>
        <v>0</v>
      </c>
      <c r="R147" s="224"/>
      <c r="S147" s="224"/>
      <c r="T147" s="225">
        <v>0</v>
      </c>
      <c r="U147" s="224">
        <f>ROUND(E147*T147,2)</f>
        <v>0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115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>
        <v>134</v>
      </c>
      <c r="B148" s="221" t="s">
        <v>339</v>
      </c>
      <c r="C148" s="266" t="s">
        <v>340</v>
      </c>
      <c r="D148" s="223" t="s">
        <v>112</v>
      </c>
      <c r="E148" s="230">
        <v>1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0</v>
      </c>
      <c r="M148" s="234">
        <f>G148*(1+L148/100)</f>
        <v>0</v>
      </c>
      <c r="N148" s="224">
        <v>1.4999999999999999E-4</v>
      </c>
      <c r="O148" s="224">
        <f>ROUND(E148*N148,5)</f>
        <v>1.4999999999999999E-4</v>
      </c>
      <c r="P148" s="224">
        <v>0</v>
      </c>
      <c r="Q148" s="224">
        <f>ROUND(E148*P148,5)</f>
        <v>0</v>
      </c>
      <c r="R148" s="224"/>
      <c r="S148" s="224"/>
      <c r="T148" s="225">
        <v>0.25</v>
      </c>
      <c r="U148" s="224">
        <f>ROUND(E148*T148,2)</f>
        <v>0.25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94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15">
        <v>135</v>
      </c>
      <c r="B149" s="221" t="s">
        <v>341</v>
      </c>
      <c r="C149" s="266" t="s">
        <v>342</v>
      </c>
      <c r="D149" s="223" t="s">
        <v>112</v>
      </c>
      <c r="E149" s="230">
        <v>1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0</v>
      </c>
      <c r="M149" s="234">
        <f>G149*(1+L149/100)</f>
        <v>0</v>
      </c>
      <c r="N149" s="224">
        <v>1.64E-3</v>
      </c>
      <c r="O149" s="224">
        <f>ROUND(E149*N149,5)</f>
        <v>1.64E-3</v>
      </c>
      <c r="P149" s="224">
        <v>0</v>
      </c>
      <c r="Q149" s="224">
        <f>ROUND(E149*P149,5)</f>
        <v>0</v>
      </c>
      <c r="R149" s="224"/>
      <c r="S149" s="224"/>
      <c r="T149" s="225">
        <v>0.44500000000000001</v>
      </c>
      <c r="U149" s="224">
        <f>ROUND(E149*T149,2)</f>
        <v>0.45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94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15">
        <v>136</v>
      </c>
      <c r="B150" s="221" t="s">
        <v>343</v>
      </c>
      <c r="C150" s="266" t="s">
        <v>344</v>
      </c>
      <c r="D150" s="223" t="s">
        <v>112</v>
      </c>
      <c r="E150" s="230">
        <v>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0</v>
      </c>
      <c r="M150" s="234">
        <f>G150*(1+L150/100)</f>
        <v>0</v>
      </c>
      <c r="N150" s="224">
        <v>1.5200000000000001E-3</v>
      </c>
      <c r="O150" s="224">
        <f>ROUND(E150*N150,5)</f>
        <v>1.5200000000000001E-3</v>
      </c>
      <c r="P150" s="224">
        <v>0</v>
      </c>
      <c r="Q150" s="224">
        <f>ROUND(E150*P150,5)</f>
        <v>0</v>
      </c>
      <c r="R150" s="224"/>
      <c r="S150" s="224"/>
      <c r="T150" s="225">
        <v>0.58699999999999997</v>
      </c>
      <c r="U150" s="224">
        <f>ROUND(E150*T150,2)</f>
        <v>0.59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94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137</v>
      </c>
      <c r="B151" s="221" t="s">
        <v>345</v>
      </c>
      <c r="C151" s="266" t="s">
        <v>346</v>
      </c>
      <c r="D151" s="223" t="s">
        <v>112</v>
      </c>
      <c r="E151" s="230">
        <v>1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0</v>
      </c>
      <c r="M151" s="234">
        <f>G151*(1+L151/100)</f>
        <v>0</v>
      </c>
      <c r="N151" s="224">
        <v>1.2999999999999999E-4</v>
      </c>
      <c r="O151" s="224">
        <f>ROUND(E151*N151,5)</f>
        <v>1.2999999999999999E-4</v>
      </c>
      <c r="P151" s="224">
        <v>0</v>
      </c>
      <c r="Q151" s="224">
        <f>ROUND(E151*P151,5)</f>
        <v>0</v>
      </c>
      <c r="R151" s="224"/>
      <c r="S151" s="224"/>
      <c r="T151" s="225">
        <v>0.65500000000000003</v>
      </c>
      <c r="U151" s="224">
        <f>ROUND(E151*T151,2)</f>
        <v>0.66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94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>
        <v>138</v>
      </c>
      <c r="B152" s="221" t="s">
        <v>347</v>
      </c>
      <c r="C152" s="266" t="s">
        <v>348</v>
      </c>
      <c r="D152" s="223" t="s">
        <v>112</v>
      </c>
      <c r="E152" s="230">
        <v>1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0</v>
      </c>
      <c r="M152" s="234">
        <f>G152*(1+L152/100)</f>
        <v>0</v>
      </c>
      <c r="N152" s="224">
        <v>2.0000000000000002E-5</v>
      </c>
      <c r="O152" s="224">
        <f>ROUND(E152*N152,5)</f>
        <v>2.0000000000000002E-5</v>
      </c>
      <c r="P152" s="224">
        <v>0</v>
      </c>
      <c r="Q152" s="224">
        <f>ROUND(E152*P152,5)</f>
        <v>0</v>
      </c>
      <c r="R152" s="224"/>
      <c r="S152" s="224"/>
      <c r="T152" s="225">
        <v>0.16800000000000001</v>
      </c>
      <c r="U152" s="224">
        <f>ROUND(E152*T152,2)</f>
        <v>0.17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94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139</v>
      </c>
      <c r="B153" s="221" t="s">
        <v>299</v>
      </c>
      <c r="C153" s="266" t="s">
        <v>349</v>
      </c>
      <c r="D153" s="223" t="s">
        <v>301</v>
      </c>
      <c r="E153" s="230">
        <v>1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0</v>
      </c>
      <c r="M153" s="234">
        <f>G153*(1+L153/100)</f>
        <v>0</v>
      </c>
      <c r="N153" s="224">
        <v>0</v>
      </c>
      <c r="O153" s="224">
        <f>ROUND(E153*N153,5)</f>
        <v>0</v>
      </c>
      <c r="P153" s="224">
        <v>0</v>
      </c>
      <c r="Q153" s="224">
        <f>ROUND(E153*P153,5)</f>
        <v>0</v>
      </c>
      <c r="R153" s="224"/>
      <c r="S153" s="224"/>
      <c r="T153" s="225">
        <v>0</v>
      </c>
      <c r="U153" s="224">
        <f>ROUND(E153*T153,2)</f>
        <v>0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94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15">
        <v>140</v>
      </c>
      <c r="B154" s="221" t="s">
        <v>299</v>
      </c>
      <c r="C154" s="266" t="s">
        <v>350</v>
      </c>
      <c r="D154" s="223" t="s">
        <v>301</v>
      </c>
      <c r="E154" s="230">
        <v>1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0</v>
      </c>
      <c r="M154" s="234">
        <f>G154*(1+L154/100)</f>
        <v>0</v>
      </c>
      <c r="N154" s="224">
        <v>0</v>
      </c>
      <c r="O154" s="224">
        <f>ROUND(E154*N154,5)</f>
        <v>0</v>
      </c>
      <c r="P154" s="224">
        <v>0</v>
      </c>
      <c r="Q154" s="224">
        <f>ROUND(E154*P154,5)</f>
        <v>0</v>
      </c>
      <c r="R154" s="224"/>
      <c r="S154" s="224"/>
      <c r="T154" s="225">
        <v>0</v>
      </c>
      <c r="U154" s="224">
        <f>ROUND(E154*T154,2)</f>
        <v>0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94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141</v>
      </c>
      <c r="B155" s="221" t="s">
        <v>351</v>
      </c>
      <c r="C155" s="266" t="s">
        <v>352</v>
      </c>
      <c r="D155" s="223" t="s">
        <v>124</v>
      </c>
      <c r="E155" s="230">
        <v>3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0</v>
      </c>
      <c r="M155" s="234">
        <f>G155*(1+L155/100)</f>
        <v>0</v>
      </c>
      <c r="N155" s="224">
        <v>1.444E-2</v>
      </c>
      <c r="O155" s="224">
        <f>ROUND(E155*N155,5)</f>
        <v>4.3319999999999997E-2</v>
      </c>
      <c r="P155" s="224">
        <v>0</v>
      </c>
      <c r="Q155" s="224">
        <f>ROUND(E155*P155,5)</f>
        <v>0</v>
      </c>
      <c r="R155" s="224"/>
      <c r="S155" s="224"/>
      <c r="T155" s="225">
        <v>1.25</v>
      </c>
      <c r="U155" s="224">
        <f>ROUND(E155*T155,2)</f>
        <v>3.75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94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142</v>
      </c>
      <c r="B156" s="221" t="s">
        <v>353</v>
      </c>
      <c r="C156" s="266" t="s">
        <v>354</v>
      </c>
      <c r="D156" s="223" t="s">
        <v>112</v>
      </c>
      <c r="E156" s="230">
        <v>3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0</v>
      </c>
      <c r="M156" s="234">
        <f>G156*(1+L156/100)</f>
        <v>0</v>
      </c>
      <c r="N156" s="224">
        <v>3.0899999999999999E-3</v>
      </c>
      <c r="O156" s="224">
        <f>ROUND(E156*N156,5)</f>
        <v>9.2700000000000005E-3</v>
      </c>
      <c r="P156" s="224">
        <v>0</v>
      </c>
      <c r="Q156" s="224">
        <f>ROUND(E156*P156,5)</f>
        <v>0</v>
      </c>
      <c r="R156" s="224"/>
      <c r="S156" s="224"/>
      <c r="T156" s="225">
        <v>1.25</v>
      </c>
      <c r="U156" s="224">
        <f>ROUND(E156*T156,2)</f>
        <v>3.75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94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15">
        <v>143</v>
      </c>
      <c r="B157" s="221" t="s">
        <v>299</v>
      </c>
      <c r="C157" s="266" t="s">
        <v>355</v>
      </c>
      <c r="D157" s="223" t="s">
        <v>301</v>
      </c>
      <c r="E157" s="230">
        <v>3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0</v>
      </c>
      <c r="M157" s="234">
        <f>G157*(1+L157/100)</f>
        <v>0</v>
      </c>
      <c r="N157" s="224">
        <v>0</v>
      </c>
      <c r="O157" s="224">
        <f>ROUND(E157*N157,5)</f>
        <v>0</v>
      </c>
      <c r="P157" s="224">
        <v>0</v>
      </c>
      <c r="Q157" s="224">
        <f>ROUND(E157*P157,5)</f>
        <v>0</v>
      </c>
      <c r="R157" s="224"/>
      <c r="S157" s="224"/>
      <c r="T157" s="225">
        <v>0</v>
      </c>
      <c r="U157" s="224">
        <f>ROUND(E157*T157,2)</f>
        <v>0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94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>
        <v>144</v>
      </c>
      <c r="B158" s="221" t="s">
        <v>356</v>
      </c>
      <c r="C158" s="266" t="s">
        <v>357</v>
      </c>
      <c r="D158" s="223" t="s">
        <v>112</v>
      </c>
      <c r="E158" s="230">
        <v>3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0</v>
      </c>
      <c r="M158" s="234">
        <f>G158*(1+L158/100)</f>
        <v>0</v>
      </c>
      <c r="N158" s="224">
        <v>1.8000000000000001E-4</v>
      </c>
      <c r="O158" s="224">
        <f>ROUND(E158*N158,5)</f>
        <v>5.4000000000000001E-4</v>
      </c>
      <c r="P158" s="224">
        <v>0</v>
      </c>
      <c r="Q158" s="224">
        <f>ROUND(E158*P158,5)</f>
        <v>0</v>
      </c>
      <c r="R158" s="224"/>
      <c r="S158" s="224"/>
      <c r="T158" s="225">
        <v>0.47599999999999998</v>
      </c>
      <c r="U158" s="224">
        <f>ROUND(E158*T158,2)</f>
        <v>1.43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94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>
        <v>145</v>
      </c>
      <c r="B159" s="221" t="s">
        <v>358</v>
      </c>
      <c r="C159" s="266" t="s">
        <v>359</v>
      </c>
      <c r="D159" s="223" t="s">
        <v>124</v>
      </c>
      <c r="E159" s="230">
        <v>4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0</v>
      </c>
      <c r="M159" s="234">
        <f>G159*(1+L159/100)</f>
        <v>0</v>
      </c>
      <c r="N159" s="224">
        <v>2.4080000000000001E-2</v>
      </c>
      <c r="O159" s="224">
        <f>ROUND(E159*N159,5)</f>
        <v>9.6320000000000003E-2</v>
      </c>
      <c r="P159" s="224">
        <v>0</v>
      </c>
      <c r="Q159" s="224">
        <f>ROUND(E159*P159,5)</f>
        <v>0</v>
      </c>
      <c r="R159" s="224"/>
      <c r="S159" s="224"/>
      <c r="T159" s="225">
        <v>0.95499999999999996</v>
      </c>
      <c r="U159" s="224">
        <f>ROUND(E159*T159,2)</f>
        <v>3.82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94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15">
        <v>146</v>
      </c>
      <c r="B160" s="221" t="s">
        <v>360</v>
      </c>
      <c r="C160" s="266" t="s">
        <v>361</v>
      </c>
      <c r="D160" s="223" t="s">
        <v>112</v>
      </c>
      <c r="E160" s="230">
        <v>1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0</v>
      </c>
      <c r="M160" s="234">
        <f>G160*(1+L160/100)</f>
        <v>0</v>
      </c>
      <c r="N160" s="224">
        <v>1.4999999999999999E-2</v>
      </c>
      <c r="O160" s="224">
        <f>ROUND(E160*N160,5)</f>
        <v>1.4999999999999999E-2</v>
      </c>
      <c r="P160" s="224">
        <v>0</v>
      </c>
      <c r="Q160" s="224">
        <f>ROUND(E160*P160,5)</f>
        <v>0</v>
      </c>
      <c r="R160" s="224"/>
      <c r="S160" s="224"/>
      <c r="T160" s="225">
        <v>1.6439999999999999</v>
      </c>
      <c r="U160" s="224">
        <f>ROUND(E160*T160,2)</f>
        <v>1.64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94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15">
        <v>147</v>
      </c>
      <c r="B161" s="221" t="s">
        <v>362</v>
      </c>
      <c r="C161" s="266" t="s">
        <v>363</v>
      </c>
      <c r="D161" s="223" t="s">
        <v>112</v>
      </c>
      <c r="E161" s="230">
        <v>1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0</v>
      </c>
      <c r="M161" s="234">
        <f>G161*(1+L161/100)</f>
        <v>0</v>
      </c>
      <c r="N161" s="224">
        <v>0.03</v>
      </c>
      <c r="O161" s="224">
        <f>ROUND(E161*N161,5)</f>
        <v>0.03</v>
      </c>
      <c r="P161" s="224">
        <v>0</v>
      </c>
      <c r="Q161" s="224">
        <f>ROUND(E161*P161,5)</f>
        <v>0</v>
      </c>
      <c r="R161" s="224"/>
      <c r="S161" s="224"/>
      <c r="T161" s="225">
        <v>1.6439999999999999</v>
      </c>
      <c r="U161" s="224">
        <f>ROUND(E161*T161,2)</f>
        <v>1.64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94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44">
        <v>148</v>
      </c>
      <c r="B162" s="245" t="s">
        <v>364</v>
      </c>
      <c r="C162" s="269" t="s">
        <v>365</v>
      </c>
      <c r="D162" s="246" t="s">
        <v>0</v>
      </c>
      <c r="E162" s="247">
        <v>5340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0</v>
      </c>
      <c r="M162" s="249">
        <f>G162*(1+L162/100)</f>
        <v>0</v>
      </c>
      <c r="N162" s="250">
        <v>0</v>
      </c>
      <c r="O162" s="250">
        <f>ROUND(E162*N162,5)</f>
        <v>0</v>
      </c>
      <c r="P162" s="250">
        <v>0</v>
      </c>
      <c r="Q162" s="250">
        <f>ROUND(E162*P162,5)</f>
        <v>0</v>
      </c>
      <c r="R162" s="250"/>
      <c r="S162" s="250"/>
      <c r="T162" s="251">
        <v>0</v>
      </c>
      <c r="U162" s="250">
        <f>ROUND(E162*T162,2)</f>
        <v>0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94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x14ac:dyDescent="0.2">
      <c r="A163" s="6"/>
      <c r="B163" s="7" t="s">
        <v>366</v>
      </c>
      <c r="C163" s="270" t="s">
        <v>366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AC163">
        <v>15</v>
      </c>
      <c r="AD163">
        <v>21</v>
      </c>
    </row>
    <row r="164" spans="1:60" x14ac:dyDescent="0.2">
      <c r="A164" s="252"/>
      <c r="B164" s="253">
        <v>26</v>
      </c>
      <c r="C164" s="271" t="s">
        <v>366</v>
      </c>
      <c r="D164" s="254"/>
      <c r="E164" s="254"/>
      <c r="F164" s="254"/>
      <c r="G164" s="265">
        <f>G8+G18+G34+G65+G119</f>
        <v>0</v>
      </c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AC164">
        <f>SUMIF(L7:L162,AC163,G7:G162)</f>
        <v>0</v>
      </c>
      <c r="AD164">
        <f>SUMIF(L7:L162,AD163,G7:G162)</f>
        <v>0</v>
      </c>
      <c r="AE164" t="s">
        <v>367</v>
      </c>
    </row>
    <row r="165" spans="1:60" x14ac:dyDescent="0.2">
      <c r="A165" s="6"/>
      <c r="B165" s="7" t="s">
        <v>366</v>
      </c>
      <c r="C165" s="270" t="s">
        <v>366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60" x14ac:dyDescent="0.2">
      <c r="A166" s="6"/>
      <c r="B166" s="7" t="s">
        <v>366</v>
      </c>
      <c r="C166" s="270" t="s">
        <v>366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60" x14ac:dyDescent="0.2">
      <c r="A167" s="255">
        <v>33</v>
      </c>
      <c r="B167" s="255"/>
      <c r="C167" s="272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60" x14ac:dyDescent="0.2">
      <c r="A168" s="256"/>
      <c r="B168" s="257"/>
      <c r="C168" s="273"/>
      <c r="D168" s="257"/>
      <c r="E168" s="257"/>
      <c r="F168" s="257"/>
      <c r="G168" s="258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AE168" t="s">
        <v>368</v>
      </c>
    </row>
    <row r="169" spans="1:60" x14ac:dyDescent="0.2">
      <c r="A169" s="259"/>
      <c r="B169" s="260"/>
      <c r="C169" s="274"/>
      <c r="D169" s="260"/>
      <c r="E169" s="260"/>
      <c r="F169" s="260"/>
      <c r="G169" s="261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60" x14ac:dyDescent="0.2">
      <c r="A170" s="259"/>
      <c r="B170" s="260"/>
      <c r="C170" s="274"/>
      <c r="D170" s="260"/>
      <c r="E170" s="260"/>
      <c r="F170" s="260"/>
      <c r="G170" s="261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60" x14ac:dyDescent="0.2">
      <c r="A171" s="259"/>
      <c r="B171" s="260"/>
      <c r="C171" s="274"/>
      <c r="D171" s="260"/>
      <c r="E171" s="260"/>
      <c r="F171" s="260"/>
      <c r="G171" s="261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">
      <c r="A172" s="262"/>
      <c r="B172" s="263"/>
      <c r="C172" s="275"/>
      <c r="D172" s="263"/>
      <c r="E172" s="263"/>
      <c r="F172" s="263"/>
      <c r="G172" s="264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">
      <c r="A173" s="6"/>
      <c r="B173" s="7" t="s">
        <v>366</v>
      </c>
      <c r="C173" s="270" t="s">
        <v>366</v>
      </c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C174" s="276"/>
      <c r="AE174" t="s">
        <v>369</v>
      </c>
    </row>
  </sheetData>
  <mergeCells count="6">
    <mergeCell ref="A1:G1"/>
    <mergeCell ref="C2:G2"/>
    <mergeCell ref="C3:G3"/>
    <mergeCell ref="C4:G4"/>
    <mergeCell ref="A167:C167"/>
    <mergeCell ref="A168:G17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Mirka</cp:lastModifiedBy>
  <cp:lastPrinted>2014-02-28T09:52:57Z</cp:lastPrinted>
  <dcterms:created xsi:type="dcterms:W3CDTF">2009-04-08T07:15:50Z</dcterms:created>
  <dcterms:modified xsi:type="dcterms:W3CDTF">2019-08-08T13:28:28Z</dcterms:modified>
</cp:coreProperties>
</file>